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\Downloads\"/>
    </mc:Choice>
  </mc:AlternateContent>
  <xr:revisionPtr revIDLastSave="0" documentId="13_ncr:1_{620967CD-C68D-48AC-9599-B1975C9C493E}" xr6:coauthVersionLast="46" xr6:coauthVersionMax="46" xr10:uidLastSave="{00000000-0000-0000-0000-000000000000}"/>
  <bookViews>
    <workbookView xWindow="-38510" yWindow="-110" windowWidth="38620" windowHeight="21360" xr2:uid="{B584E591-82F6-DD4B-A1D3-4E908B9BF950}"/>
  </bookViews>
  <sheets>
    <sheet name="Tamping-Test" sheetId="7" r:id="rId1"/>
    <sheet name="Rohdaten" sheetId="1" r:id="rId2"/>
    <sheet name="Varianzanalyse Durchlaufzeit" sheetId="2" r:id="rId3"/>
    <sheet name="Varianzanalyse TDS-Werte" sheetId="3" r:id="rId4"/>
    <sheet name="Korrelation 10 Kg Zeit TDS" sheetId="4" r:id="rId5"/>
    <sheet name="Korrelation 15 Kg Zeit TDS" sheetId="5" r:id="rId6"/>
    <sheet name="Korrelation 20 Kg Zeit TD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5" l="1"/>
  <c r="E2" i="4" l="1"/>
  <c r="E2" i="6" l="1"/>
  <c r="K54" i="1" l="1"/>
  <c r="I22" i="3" l="1"/>
  <c r="I20" i="3"/>
  <c r="I20" i="2"/>
  <c r="J55" i="1" l="1"/>
  <c r="M56" i="1" l="1"/>
  <c r="J56" i="1"/>
  <c r="K56" i="1"/>
  <c r="L56" i="1"/>
  <c r="K55" i="1"/>
  <c r="L55" i="1"/>
  <c r="M55" i="1"/>
  <c r="M54" i="1"/>
  <c r="L54" i="1"/>
  <c r="J54" i="1"/>
  <c r="G54" i="1"/>
  <c r="G55" i="1"/>
  <c r="G56" i="1"/>
  <c r="F56" i="1"/>
  <c r="F55" i="1"/>
  <c r="F54" i="1"/>
  <c r="D56" i="1"/>
  <c r="D55" i="1"/>
  <c r="D54" i="1"/>
  <c r="C54" i="1"/>
  <c r="B56" i="1"/>
  <c r="B55" i="1"/>
  <c r="I56" i="1" l="1"/>
  <c r="I55" i="1"/>
  <c r="I54" i="1"/>
  <c r="E55" i="1"/>
  <c r="E54" i="1"/>
  <c r="C56" i="1"/>
  <c r="C55" i="1"/>
  <c r="E56" i="1" l="1"/>
  <c r="B54" i="1"/>
  <c r="H55" i="1"/>
  <c r="H56" i="1"/>
  <c r="H54" i="1"/>
</calcChain>
</file>

<file path=xl/sharedStrings.xml><?xml version="1.0" encoding="utf-8"?>
<sst xmlns="http://schemas.openxmlformats.org/spreadsheetml/2006/main" count="78" uniqueCount="44">
  <si>
    <t>Nummer</t>
  </si>
  <si>
    <t>TDS</t>
  </si>
  <si>
    <t>Gewicht mehl</t>
  </si>
  <si>
    <t>Mittelwert</t>
  </si>
  <si>
    <t>Varianz</t>
  </si>
  <si>
    <t>Stabw.</t>
  </si>
  <si>
    <t>Durchlaufzeit in Sek.</t>
  </si>
  <si>
    <t>Gewicht in der Tasse</t>
  </si>
  <si>
    <t>Tampdruck in Kg</t>
  </si>
  <si>
    <t>Anova: Single Factor</t>
  </si>
  <si>
    <t>SUMMARY</t>
  </si>
  <si>
    <t>Groups</t>
  </si>
  <si>
    <t>Count</t>
  </si>
  <si>
    <t>Sum</t>
  </si>
  <si>
    <t>Average</t>
  </si>
  <si>
    <t>Variance</t>
  </si>
  <si>
    <t>Column 1</t>
  </si>
  <si>
    <t>Column 2</t>
  </si>
  <si>
    <t>Column 3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</si>
  <si>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</si>
  <si>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</si>
  <si>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</si>
  <si>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</si>
  <si>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</si>
  <si>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</si>
  <si>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</si>
  <si>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</si>
  <si>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</si>
  <si>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</si>
  <si>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</si>
  <si>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Fk(0,05)</t>
  </si>
  <si>
    <t>Ergebnis:</t>
  </si>
  <si>
    <t>Die Prüfgröße F ist kleiner als der kritische F-Wert, somit liegt kein signifikantes Ergebnis vor.</t>
  </si>
  <si>
    <t>Der tatsächliche P-Wert überschreitet die festgelegte Irrtumswahrscheinlichkeit von 5%.</t>
  </si>
  <si>
    <t>Somit lässt sich zwischen den Gruppen kein signifikanter Unterschied feststellen</t>
  </si>
  <si>
    <t>Fk 0,05</t>
  </si>
  <si>
    <t>Fk 0,1</t>
  </si>
  <si>
    <t>r=</t>
  </si>
  <si>
    <t>Varianz und Standardabweichung sind mit der Formel für die Grundgesamtheit ermittelt (geteilt durch n)</t>
  </si>
  <si>
    <t>bei diesen Feldern fehlen Messwerte</t>
  </si>
  <si>
    <t>schwach positive Korrelation</t>
  </si>
  <si>
    <t>stark positive Korrelation</t>
  </si>
  <si>
    <t>A= Extraktionszeit = X-Achse</t>
  </si>
  <si>
    <t>B= Extraktionszeit = Y-Achse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</si>
</sst>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 (Textkörper)_x0000_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9" xfId="0" applyFont="1" applyFill="1" applyBorder="1"/>
    <xf numFmtId="0" fontId="1" fillId="2" borderId="0" xfId="0" applyFont="1" applyFill="1"/>
    <xf numFmtId="0" fontId="0" fillId="3" borderId="10" xfId="0" applyFill="1" applyBorder="1"/>
    <xf numFmtId="0" fontId="1" fillId="0" borderId="0" xfId="0" applyFont="1" applyFill="1"/>
    <xf numFmtId="0" fontId="0" fillId="0" borderId="0" xfId="0" applyFill="1" applyBorder="1" applyAlignment="1"/>
    <xf numFmtId="0" fontId="0" fillId="0" borderId="12" xfId="0" applyFill="1" applyBorder="1" applyAlignment="1"/>
    <xf numFmtId="0" fontId="2" fillId="0" borderId="15" xfId="0" applyFont="1" applyFill="1" applyBorder="1" applyAlignment="1">
      <alignment horizontal="center"/>
    </xf>
    <xf numFmtId="0" fontId="3" fillId="0" borderId="0" xfId="0" applyFont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Punktwolke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'Korrelation 10 Kg Zeit TDS'!$B$1</c:f>
              <c:strCache>
                <c:ptCount val="1"/>
                <c:pt idx="0">
                  <c:v>8,53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'Korrelation 10 Kg Zeit TDS'!$A:$A</c:f>
              <c:numCache>
                <c:formatCode>General</c:formatCode>
                <c:ptCount val="1048576"/>
                <c:pt idx="0">
                  <c:v>26</c:v>
                </c:pt>
                <c:pt idx="1">
                  <c:v>21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24</c:v>
                </c:pt>
                <c:pt idx="8">
                  <c:v>26</c:v>
                </c:pt>
                <c:pt idx="9">
                  <c:v>31</c:v>
                </c:pt>
                <c:pt idx="10">
                  <c:v>25</c:v>
                </c:pt>
                <c:pt idx="11">
                  <c:v>24</c:v>
                </c:pt>
                <c:pt idx="12">
                  <c:v>25</c:v>
                </c:pt>
                <c:pt idx="13">
                  <c:v>27</c:v>
                </c:pt>
                <c:pt idx="14">
                  <c:v>24</c:v>
                </c:pt>
                <c:pt idx="15">
                  <c:v>24</c:v>
                </c:pt>
                <c:pt idx="16">
                  <c:v>25</c:v>
                </c:pt>
                <c:pt idx="17">
                  <c:v>27</c:v>
                </c:pt>
                <c:pt idx="18">
                  <c:v>23</c:v>
                </c:pt>
                <c:pt idx="19">
                  <c:v>31</c:v>
                </c:pt>
                <c:pt idx="20">
                  <c:v>25</c:v>
                </c:pt>
                <c:pt idx="21">
                  <c:v>24</c:v>
                </c:pt>
                <c:pt idx="22">
                  <c:v>22</c:v>
                </c:pt>
                <c:pt idx="23">
                  <c:v>27</c:v>
                </c:pt>
                <c:pt idx="24">
                  <c:v>22</c:v>
                </c:pt>
                <c:pt idx="25">
                  <c:v>25</c:v>
                </c:pt>
                <c:pt idx="26">
                  <c:v>25</c:v>
                </c:pt>
                <c:pt idx="27">
                  <c:v>24</c:v>
                </c:pt>
                <c:pt idx="28">
                  <c:v>24</c:v>
                </c:pt>
                <c:pt idx="29">
                  <c:v>23</c:v>
                </c:pt>
                <c:pt idx="30">
                  <c:v>27</c:v>
                </c:pt>
                <c:pt idx="31">
                  <c:v>21</c:v>
                </c:pt>
                <c:pt idx="32">
                  <c:v>24</c:v>
                </c:pt>
                <c:pt idx="33">
                  <c:v>25</c:v>
                </c:pt>
                <c:pt idx="34">
                  <c:v>24</c:v>
                </c:pt>
                <c:pt idx="35">
                  <c:v>25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  <c:pt idx="39">
                  <c:v>22</c:v>
                </c:pt>
                <c:pt idx="40">
                  <c:v>21</c:v>
                </c:pt>
                <c:pt idx="41">
                  <c:v>26</c:v>
                </c:pt>
                <c:pt idx="42">
                  <c:v>23</c:v>
                </c:pt>
                <c:pt idx="43">
                  <c:v>25</c:v>
                </c:pt>
                <c:pt idx="44">
                  <c:v>24</c:v>
                </c:pt>
                <c:pt idx="45">
                  <c:v>20</c:v>
                </c:pt>
                <c:pt idx="46">
                  <c:v>24</c:v>
                </c:pt>
                <c:pt idx="47">
                  <c:v>24</c:v>
                </c:pt>
                <c:pt idx="48">
                  <c:v>22</c:v>
                </c:pt>
                <c:pt idx="49">
                  <c:v>23</c:v>
                </c:pt>
              </c:numCache>
            </c:numRef>
          </c:xVal>
          <c:yVal>
            <c:numRef>
              <c:f>'Korrelation 10 Kg Zeit TDS'!$B:$B</c:f>
              <c:numCache>
                <c:formatCode>General</c:formatCode>
                <c:ptCount val="1048576"/>
                <c:pt idx="0">
                  <c:v>8.5299999999999994</c:v>
                </c:pt>
                <c:pt idx="1">
                  <c:v>7.99</c:v>
                </c:pt>
                <c:pt idx="2">
                  <c:v>8.0299999999999994</c:v>
                </c:pt>
                <c:pt idx="3">
                  <c:v>8.1300000000000008</c:v>
                </c:pt>
                <c:pt idx="4">
                  <c:v>8.01</c:v>
                </c:pt>
                <c:pt idx="5">
                  <c:v>8.01</c:v>
                </c:pt>
                <c:pt idx="6">
                  <c:v>8.1</c:v>
                </c:pt>
                <c:pt idx="7">
                  <c:v>8.0500000000000007</c:v>
                </c:pt>
                <c:pt idx="8">
                  <c:v>8.1999999999999993</c:v>
                </c:pt>
                <c:pt idx="9">
                  <c:v>8.24</c:v>
                </c:pt>
                <c:pt idx="10">
                  <c:v>8.17</c:v>
                </c:pt>
                <c:pt idx="11">
                  <c:v>8.15</c:v>
                </c:pt>
                <c:pt idx="12">
                  <c:v>7.91</c:v>
                </c:pt>
                <c:pt idx="13">
                  <c:v>8.09</c:v>
                </c:pt>
                <c:pt idx="14">
                  <c:v>8.09</c:v>
                </c:pt>
                <c:pt idx="15">
                  <c:v>8.09</c:v>
                </c:pt>
                <c:pt idx="16">
                  <c:v>8.11</c:v>
                </c:pt>
                <c:pt idx="17">
                  <c:v>8.15</c:v>
                </c:pt>
                <c:pt idx="18">
                  <c:v>7.96</c:v>
                </c:pt>
                <c:pt idx="19">
                  <c:v>8.3000000000000007</c:v>
                </c:pt>
                <c:pt idx="20">
                  <c:v>8.25</c:v>
                </c:pt>
                <c:pt idx="21">
                  <c:v>7.99</c:v>
                </c:pt>
                <c:pt idx="22">
                  <c:v>8.07</c:v>
                </c:pt>
                <c:pt idx="23">
                  <c:v>7.99</c:v>
                </c:pt>
                <c:pt idx="24">
                  <c:v>7.81</c:v>
                </c:pt>
                <c:pt idx="25">
                  <c:v>7.8</c:v>
                </c:pt>
                <c:pt idx="26">
                  <c:v>7.93</c:v>
                </c:pt>
                <c:pt idx="27">
                  <c:v>7.94</c:v>
                </c:pt>
                <c:pt idx="28">
                  <c:v>7.86</c:v>
                </c:pt>
                <c:pt idx="29">
                  <c:v>7.93</c:v>
                </c:pt>
                <c:pt idx="30">
                  <c:v>8.06</c:v>
                </c:pt>
                <c:pt idx="31">
                  <c:v>8.08</c:v>
                </c:pt>
                <c:pt idx="32">
                  <c:v>7.99</c:v>
                </c:pt>
                <c:pt idx="33">
                  <c:v>8.0399999999999991</c:v>
                </c:pt>
                <c:pt idx="34">
                  <c:v>8.0500000000000007</c:v>
                </c:pt>
                <c:pt idx="35">
                  <c:v>8.1300000000000008</c:v>
                </c:pt>
                <c:pt idx="36">
                  <c:v>8.1999999999999993</c:v>
                </c:pt>
                <c:pt idx="37">
                  <c:v>8.19</c:v>
                </c:pt>
                <c:pt idx="38">
                  <c:v>7.98</c:v>
                </c:pt>
                <c:pt idx="39">
                  <c:v>7.94</c:v>
                </c:pt>
                <c:pt idx="40">
                  <c:v>7.82</c:v>
                </c:pt>
                <c:pt idx="41">
                  <c:v>8.08</c:v>
                </c:pt>
                <c:pt idx="42">
                  <c:v>8.08</c:v>
                </c:pt>
                <c:pt idx="43">
                  <c:v>8.07</c:v>
                </c:pt>
                <c:pt idx="44">
                  <c:v>8.06</c:v>
                </c:pt>
                <c:pt idx="45">
                  <c:v>7.88</c:v>
                </c:pt>
                <c:pt idx="46">
                  <c:v>7.88</c:v>
                </c:pt>
                <c:pt idx="47">
                  <c:v>7.93</c:v>
                </c:pt>
                <c:pt idx="48">
                  <c:v>7.97</c:v>
                </c:pt>
                <c:pt idx="49">
                  <c:v>7.96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BB-5F4F-9A33-D06AE84B1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005135"/>
        <c:axId val="1211588767"/>
      </c:scatterChart>
      <c:valAx>
        <c:axId val="1757005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Extraktionszeit</a:t>
                </a:r>
                <a:r>
                  <a:rPr lang="de-DE" baseline="0"/>
                  <a:t> [sek]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1588767"/>
        <c:crosses val="autoZero"/>
        <c:crossBetween val="midCat"/>
      </c:valAx>
      <c:valAx>
        <c:axId val="1211588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70051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Punktwolke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'Korrelation 15 Kg Zeit TDS'!$B$1</c:f>
              <c:strCache>
                <c:ptCount val="1"/>
                <c:pt idx="0">
                  <c:v>7,77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'Korrelation 15 Kg Zeit TDS'!$A:$A</c:f>
              <c:numCache>
                <c:formatCode>General</c:formatCode>
                <c:ptCount val="1048576"/>
                <c:pt idx="0">
                  <c:v>20</c:v>
                </c:pt>
                <c:pt idx="1">
                  <c:v>23</c:v>
                </c:pt>
                <c:pt idx="2">
                  <c:v>26</c:v>
                </c:pt>
                <c:pt idx="3">
                  <c:v>27</c:v>
                </c:pt>
                <c:pt idx="4">
                  <c:v>25</c:v>
                </c:pt>
                <c:pt idx="5">
                  <c:v>26</c:v>
                </c:pt>
                <c:pt idx="6">
                  <c:v>26</c:v>
                </c:pt>
                <c:pt idx="7">
                  <c:v>29</c:v>
                </c:pt>
                <c:pt idx="8">
                  <c:v>20</c:v>
                </c:pt>
                <c:pt idx="9">
                  <c:v>24</c:v>
                </c:pt>
                <c:pt idx="10">
                  <c:v>23</c:v>
                </c:pt>
                <c:pt idx="11">
                  <c:v>23</c:v>
                </c:pt>
                <c:pt idx="12">
                  <c:v>22</c:v>
                </c:pt>
                <c:pt idx="13">
                  <c:v>23</c:v>
                </c:pt>
                <c:pt idx="14">
                  <c:v>30</c:v>
                </c:pt>
                <c:pt idx="15">
                  <c:v>24</c:v>
                </c:pt>
                <c:pt idx="16">
                  <c:v>22</c:v>
                </c:pt>
                <c:pt idx="17">
                  <c:v>21</c:v>
                </c:pt>
                <c:pt idx="18">
                  <c:v>21</c:v>
                </c:pt>
                <c:pt idx="19">
                  <c:v>24</c:v>
                </c:pt>
                <c:pt idx="20">
                  <c:v>24</c:v>
                </c:pt>
                <c:pt idx="21">
                  <c:v>25</c:v>
                </c:pt>
                <c:pt idx="22">
                  <c:v>30</c:v>
                </c:pt>
                <c:pt idx="23">
                  <c:v>20</c:v>
                </c:pt>
                <c:pt idx="24">
                  <c:v>21</c:v>
                </c:pt>
                <c:pt idx="25">
                  <c:v>23</c:v>
                </c:pt>
                <c:pt idx="26">
                  <c:v>21</c:v>
                </c:pt>
                <c:pt idx="27">
                  <c:v>21</c:v>
                </c:pt>
                <c:pt idx="28">
                  <c:v>27</c:v>
                </c:pt>
                <c:pt idx="29">
                  <c:v>22</c:v>
                </c:pt>
                <c:pt idx="30">
                  <c:v>23</c:v>
                </c:pt>
                <c:pt idx="31">
                  <c:v>22</c:v>
                </c:pt>
                <c:pt idx="32">
                  <c:v>24</c:v>
                </c:pt>
                <c:pt idx="33">
                  <c:v>21</c:v>
                </c:pt>
                <c:pt idx="34">
                  <c:v>25</c:v>
                </c:pt>
                <c:pt idx="35">
                  <c:v>24</c:v>
                </c:pt>
                <c:pt idx="36">
                  <c:v>24</c:v>
                </c:pt>
                <c:pt idx="37">
                  <c:v>23</c:v>
                </c:pt>
                <c:pt idx="38">
                  <c:v>23</c:v>
                </c:pt>
                <c:pt idx="39">
                  <c:v>23</c:v>
                </c:pt>
                <c:pt idx="40">
                  <c:v>22</c:v>
                </c:pt>
                <c:pt idx="41">
                  <c:v>24</c:v>
                </c:pt>
                <c:pt idx="42">
                  <c:v>25</c:v>
                </c:pt>
                <c:pt idx="43">
                  <c:v>22</c:v>
                </c:pt>
                <c:pt idx="44">
                  <c:v>23</c:v>
                </c:pt>
                <c:pt idx="45">
                  <c:v>23</c:v>
                </c:pt>
                <c:pt idx="46">
                  <c:v>26</c:v>
                </c:pt>
                <c:pt idx="47">
                  <c:v>22</c:v>
                </c:pt>
                <c:pt idx="48">
                  <c:v>21</c:v>
                </c:pt>
                <c:pt idx="49">
                  <c:v>24</c:v>
                </c:pt>
              </c:numCache>
            </c:numRef>
          </c:xVal>
          <c:yVal>
            <c:numRef>
              <c:f>'Korrelation 15 Kg Zeit TDS'!$B:$B</c:f>
              <c:numCache>
                <c:formatCode>General</c:formatCode>
                <c:ptCount val="1048576"/>
                <c:pt idx="0">
                  <c:v>7.77</c:v>
                </c:pt>
                <c:pt idx="1">
                  <c:v>7.94</c:v>
                </c:pt>
                <c:pt idx="2">
                  <c:v>8.02</c:v>
                </c:pt>
                <c:pt idx="3">
                  <c:v>8.0299999999999994</c:v>
                </c:pt>
                <c:pt idx="4">
                  <c:v>8.08</c:v>
                </c:pt>
                <c:pt idx="5">
                  <c:v>8.06</c:v>
                </c:pt>
                <c:pt idx="6">
                  <c:v>8.07</c:v>
                </c:pt>
                <c:pt idx="7">
                  <c:v>8.26</c:v>
                </c:pt>
                <c:pt idx="8">
                  <c:v>8.1199999999999992</c:v>
                </c:pt>
                <c:pt idx="9">
                  <c:v>7.96</c:v>
                </c:pt>
                <c:pt idx="10">
                  <c:v>7.98</c:v>
                </c:pt>
                <c:pt idx="11">
                  <c:v>7.99</c:v>
                </c:pt>
                <c:pt idx="12">
                  <c:v>7.85</c:v>
                </c:pt>
                <c:pt idx="13">
                  <c:v>8.02</c:v>
                </c:pt>
                <c:pt idx="14">
                  <c:v>8.8800000000000008</c:v>
                </c:pt>
                <c:pt idx="15">
                  <c:v>8.1199999999999992</c:v>
                </c:pt>
                <c:pt idx="16">
                  <c:v>8.11</c:v>
                </c:pt>
                <c:pt idx="17">
                  <c:v>7.99</c:v>
                </c:pt>
                <c:pt idx="18">
                  <c:v>7.99</c:v>
                </c:pt>
                <c:pt idx="19">
                  <c:v>8.0500000000000007</c:v>
                </c:pt>
                <c:pt idx="20">
                  <c:v>8.15</c:v>
                </c:pt>
                <c:pt idx="21">
                  <c:v>8.1999999999999993</c:v>
                </c:pt>
                <c:pt idx="22">
                  <c:v>8.2799999999999994</c:v>
                </c:pt>
                <c:pt idx="23">
                  <c:v>7.81</c:v>
                </c:pt>
                <c:pt idx="24">
                  <c:v>7.84</c:v>
                </c:pt>
                <c:pt idx="25">
                  <c:v>7.92</c:v>
                </c:pt>
                <c:pt idx="26">
                  <c:v>7.9</c:v>
                </c:pt>
                <c:pt idx="27">
                  <c:v>7.87</c:v>
                </c:pt>
                <c:pt idx="28">
                  <c:v>7.97</c:v>
                </c:pt>
                <c:pt idx="29">
                  <c:v>7.88</c:v>
                </c:pt>
                <c:pt idx="30">
                  <c:v>8.02</c:v>
                </c:pt>
                <c:pt idx="31">
                  <c:v>8.02</c:v>
                </c:pt>
                <c:pt idx="32">
                  <c:v>7.95</c:v>
                </c:pt>
                <c:pt idx="33">
                  <c:v>7.7</c:v>
                </c:pt>
                <c:pt idx="34">
                  <c:v>7.89</c:v>
                </c:pt>
                <c:pt idx="35">
                  <c:v>8.01</c:v>
                </c:pt>
                <c:pt idx="36">
                  <c:v>8.11</c:v>
                </c:pt>
                <c:pt idx="37">
                  <c:v>7.95</c:v>
                </c:pt>
                <c:pt idx="38">
                  <c:v>8.02</c:v>
                </c:pt>
                <c:pt idx="39">
                  <c:v>8.07</c:v>
                </c:pt>
                <c:pt idx="40">
                  <c:v>7.94</c:v>
                </c:pt>
                <c:pt idx="41">
                  <c:v>8.0399999999999991</c:v>
                </c:pt>
                <c:pt idx="42">
                  <c:v>8.0500000000000007</c:v>
                </c:pt>
                <c:pt idx="43">
                  <c:v>7.96</c:v>
                </c:pt>
                <c:pt idx="44">
                  <c:v>7.97</c:v>
                </c:pt>
                <c:pt idx="45">
                  <c:v>7.78</c:v>
                </c:pt>
                <c:pt idx="46">
                  <c:v>8.01</c:v>
                </c:pt>
                <c:pt idx="47">
                  <c:v>7.81</c:v>
                </c:pt>
                <c:pt idx="48">
                  <c:v>7.73</c:v>
                </c:pt>
                <c:pt idx="49">
                  <c:v>7.85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F7-A649-A356-7BB00023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005135"/>
        <c:axId val="1211588767"/>
      </c:scatterChart>
      <c:valAx>
        <c:axId val="1757005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Extraktionszeit</a:t>
                </a:r>
                <a:r>
                  <a:rPr lang="de-DE" baseline="0"/>
                  <a:t> [sek]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1588767"/>
        <c:crosses val="autoZero"/>
        <c:crossBetween val="midCat"/>
      </c:valAx>
      <c:valAx>
        <c:axId val="1211588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70051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Punktwolke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'Korrelation 20 Kg Zeit TDS'!$B$1</c:f>
              <c:strCache>
                <c:ptCount val="1"/>
                <c:pt idx="0">
                  <c:v>8,15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'Korrelation 20 Kg Zeit TDS'!$A:$A</c:f>
              <c:numCache>
                <c:formatCode>General</c:formatCode>
                <c:ptCount val="1048576"/>
                <c:pt idx="0">
                  <c:v>27</c:v>
                </c:pt>
                <c:pt idx="1">
                  <c:v>25</c:v>
                </c:pt>
                <c:pt idx="2">
                  <c:v>29</c:v>
                </c:pt>
                <c:pt idx="3">
                  <c:v>28</c:v>
                </c:pt>
                <c:pt idx="4">
                  <c:v>24</c:v>
                </c:pt>
                <c:pt idx="5">
                  <c:v>27</c:v>
                </c:pt>
                <c:pt idx="6">
                  <c:v>23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25</c:v>
                </c:pt>
                <c:pt idx="11">
                  <c:v>21</c:v>
                </c:pt>
                <c:pt idx="12">
                  <c:v>26</c:v>
                </c:pt>
                <c:pt idx="13">
                  <c:v>21</c:v>
                </c:pt>
                <c:pt idx="14">
                  <c:v>24</c:v>
                </c:pt>
                <c:pt idx="15">
                  <c:v>21</c:v>
                </c:pt>
                <c:pt idx="16">
                  <c:v>24</c:v>
                </c:pt>
                <c:pt idx="17">
                  <c:v>25</c:v>
                </c:pt>
                <c:pt idx="18">
                  <c:v>28</c:v>
                </c:pt>
                <c:pt idx="19">
                  <c:v>22</c:v>
                </c:pt>
                <c:pt idx="20">
                  <c:v>22</c:v>
                </c:pt>
                <c:pt idx="21">
                  <c:v>24</c:v>
                </c:pt>
                <c:pt idx="22">
                  <c:v>23</c:v>
                </c:pt>
                <c:pt idx="23">
                  <c:v>25</c:v>
                </c:pt>
                <c:pt idx="24">
                  <c:v>22</c:v>
                </c:pt>
                <c:pt idx="25">
                  <c:v>25</c:v>
                </c:pt>
                <c:pt idx="26">
                  <c:v>21</c:v>
                </c:pt>
                <c:pt idx="27">
                  <c:v>22</c:v>
                </c:pt>
                <c:pt idx="28">
                  <c:v>21</c:v>
                </c:pt>
                <c:pt idx="29">
                  <c:v>24</c:v>
                </c:pt>
                <c:pt idx="30">
                  <c:v>22</c:v>
                </c:pt>
                <c:pt idx="31">
                  <c:v>30</c:v>
                </c:pt>
                <c:pt idx="32">
                  <c:v>21</c:v>
                </c:pt>
                <c:pt idx="33">
                  <c:v>25</c:v>
                </c:pt>
                <c:pt idx="34">
                  <c:v>29</c:v>
                </c:pt>
                <c:pt idx="35">
                  <c:v>26</c:v>
                </c:pt>
                <c:pt idx="36">
                  <c:v>23</c:v>
                </c:pt>
                <c:pt idx="37">
                  <c:v>24</c:v>
                </c:pt>
                <c:pt idx="38">
                  <c:v>24</c:v>
                </c:pt>
                <c:pt idx="39">
                  <c:v>23</c:v>
                </c:pt>
                <c:pt idx="40">
                  <c:v>24</c:v>
                </c:pt>
                <c:pt idx="41">
                  <c:v>26</c:v>
                </c:pt>
                <c:pt idx="42">
                  <c:v>24</c:v>
                </c:pt>
                <c:pt idx="43">
                  <c:v>20</c:v>
                </c:pt>
                <c:pt idx="44">
                  <c:v>27</c:v>
                </c:pt>
                <c:pt idx="45">
                  <c:v>22</c:v>
                </c:pt>
                <c:pt idx="46">
                  <c:v>25</c:v>
                </c:pt>
                <c:pt idx="47">
                  <c:v>26</c:v>
                </c:pt>
                <c:pt idx="48">
                  <c:v>22</c:v>
                </c:pt>
                <c:pt idx="49">
                  <c:v>20</c:v>
                </c:pt>
              </c:numCache>
            </c:numRef>
          </c:xVal>
          <c:yVal>
            <c:numRef>
              <c:f>'Korrelation 20 Kg Zeit TDS'!$B:$B</c:f>
              <c:numCache>
                <c:formatCode>General</c:formatCode>
                <c:ptCount val="1048576"/>
                <c:pt idx="0">
                  <c:v>8.15</c:v>
                </c:pt>
                <c:pt idx="1">
                  <c:v>8.15</c:v>
                </c:pt>
                <c:pt idx="2">
                  <c:v>8.16</c:v>
                </c:pt>
                <c:pt idx="3">
                  <c:v>8.27</c:v>
                </c:pt>
                <c:pt idx="4">
                  <c:v>8.1999999999999993</c:v>
                </c:pt>
                <c:pt idx="5">
                  <c:v>8.08</c:v>
                </c:pt>
                <c:pt idx="6">
                  <c:v>8.08</c:v>
                </c:pt>
                <c:pt idx="7">
                  <c:v>8.01</c:v>
                </c:pt>
                <c:pt idx="8">
                  <c:v>7.96</c:v>
                </c:pt>
                <c:pt idx="9">
                  <c:v>8.0299999999999994</c:v>
                </c:pt>
                <c:pt idx="10">
                  <c:v>7.99</c:v>
                </c:pt>
                <c:pt idx="11">
                  <c:v>8.0299999999999994</c:v>
                </c:pt>
                <c:pt idx="12">
                  <c:v>8.11</c:v>
                </c:pt>
                <c:pt idx="13">
                  <c:v>8.02</c:v>
                </c:pt>
                <c:pt idx="14">
                  <c:v>8.02</c:v>
                </c:pt>
                <c:pt idx="15">
                  <c:v>8.01</c:v>
                </c:pt>
                <c:pt idx="16">
                  <c:v>7.93</c:v>
                </c:pt>
                <c:pt idx="17">
                  <c:v>8.0399999999999991</c:v>
                </c:pt>
                <c:pt idx="18">
                  <c:v>8.0399999999999991</c:v>
                </c:pt>
                <c:pt idx="19">
                  <c:v>7.99</c:v>
                </c:pt>
                <c:pt idx="20">
                  <c:v>7.99</c:v>
                </c:pt>
                <c:pt idx="21">
                  <c:v>8</c:v>
                </c:pt>
                <c:pt idx="22">
                  <c:v>7.99</c:v>
                </c:pt>
                <c:pt idx="23">
                  <c:v>8</c:v>
                </c:pt>
                <c:pt idx="24">
                  <c:v>7.97</c:v>
                </c:pt>
                <c:pt idx="25">
                  <c:v>8.01</c:v>
                </c:pt>
                <c:pt idx="26">
                  <c:v>8.01</c:v>
                </c:pt>
                <c:pt idx="27">
                  <c:v>7.66</c:v>
                </c:pt>
                <c:pt idx="28">
                  <c:v>7.8</c:v>
                </c:pt>
                <c:pt idx="29">
                  <c:v>7.89</c:v>
                </c:pt>
                <c:pt idx="30">
                  <c:v>7.99</c:v>
                </c:pt>
                <c:pt idx="31">
                  <c:v>8.02</c:v>
                </c:pt>
                <c:pt idx="32">
                  <c:v>7.92</c:v>
                </c:pt>
                <c:pt idx="33">
                  <c:v>7.99</c:v>
                </c:pt>
                <c:pt idx="37">
                  <c:v>7.91</c:v>
                </c:pt>
                <c:pt idx="38">
                  <c:v>7.96</c:v>
                </c:pt>
                <c:pt idx="39">
                  <c:v>7.7</c:v>
                </c:pt>
                <c:pt idx="40">
                  <c:v>8.01</c:v>
                </c:pt>
                <c:pt idx="41">
                  <c:v>8.08</c:v>
                </c:pt>
                <c:pt idx="42">
                  <c:v>7.92</c:v>
                </c:pt>
                <c:pt idx="43">
                  <c:v>7.83</c:v>
                </c:pt>
                <c:pt idx="44">
                  <c:v>8.0299999999999994</c:v>
                </c:pt>
                <c:pt idx="45">
                  <c:v>7.97</c:v>
                </c:pt>
                <c:pt idx="46">
                  <c:v>7.97</c:v>
                </c:pt>
                <c:pt idx="47">
                  <c:v>7.91</c:v>
                </c:pt>
                <c:pt idx="48">
                  <c:v>7.65</c:v>
                </c:pt>
                <c:pt idx="49">
                  <c:v>7.69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3C-EF48-AEA7-FDAD9E5FE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005135"/>
        <c:axId val="1211588767"/>
      </c:scatterChart>
      <c:valAx>
        <c:axId val="1757005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Extraktionszeit</a:t>
                </a:r>
                <a:r>
                  <a:rPr lang="de-DE" baseline="0"/>
                  <a:t> [sek]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1588767"/>
        <c:crosses val="autoZero"/>
        <c:crossBetween val="midCat"/>
      </c:valAx>
      <c:valAx>
        <c:axId val="1211588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570051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370803</xdr:colOff>
      <xdr:row>10</xdr:row>
      <xdr:rowOff>27810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41011D2-348C-9545-97D6-FD6299D691B8}"/>
            </a:ext>
          </a:extLst>
        </xdr:cNvPr>
        <xdr:cNvSpPr txBox="1"/>
      </xdr:nvSpPr>
      <xdr:spPr>
        <a:xfrm>
          <a:off x="1195839" y="20672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180179</xdr:colOff>
      <xdr:row>1</xdr:row>
      <xdr:rowOff>4015</xdr:rowOff>
    </xdr:from>
    <xdr:ext cx="8760621" cy="11112719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0B8D879-7CB3-F44F-99E6-3B6F640DD42A}"/>
            </a:ext>
          </a:extLst>
        </xdr:cNvPr>
        <xdr:cNvSpPr txBox="1"/>
      </xdr:nvSpPr>
      <xdr:spPr>
        <a:xfrm>
          <a:off x="180179" y="207215"/>
          <a:ext cx="8760621" cy="1111271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1100" b="1" u="sng"/>
            <a:t>Tamping-Test</a:t>
          </a:r>
          <a:endParaRPr lang="de-DE" sz="1100" u="sng"/>
        </a:p>
        <a:p>
          <a:endParaRPr lang="de-DE" sz="1100"/>
        </a:p>
        <a:p>
          <a:r>
            <a:rPr lang="de-DE" sz="1100" b="1"/>
            <a:t>Fragestellung</a:t>
          </a:r>
        </a:p>
        <a:p>
          <a:r>
            <a:rPr lang="de-DE" sz="1100"/>
            <a:t>Beeinflusst der Tampdruck die Extraktionszeit des Espressos?</a:t>
          </a:r>
        </a:p>
        <a:p>
          <a:endParaRPr lang="de-DE" sz="1100" b="1"/>
        </a:p>
        <a:p>
          <a:r>
            <a:rPr lang="de-DE" sz="1100" b="1"/>
            <a:t>Material und Methoden</a:t>
          </a:r>
        </a:p>
        <a:p>
          <a:r>
            <a:rPr lang="de-DE" sz="1100"/>
            <a:t>Material:</a:t>
          </a:r>
          <a:r>
            <a:rPr lang="de-DE" sz="1100" baseline="0"/>
            <a:t>	Rancilio Specialty</a:t>
          </a:r>
        </a:p>
        <a:p>
          <a:r>
            <a:rPr lang="de-DE" sz="1100" baseline="0"/>
            <a:t>	Etzinger etzMax</a:t>
          </a:r>
        </a:p>
        <a:p>
          <a:r>
            <a:rPr lang="de-DE" sz="1100" baseline="0"/>
            <a:t>	Puqpress</a:t>
          </a:r>
        </a:p>
        <a:p>
          <a:r>
            <a:rPr lang="de-DE" sz="1100" baseline="0"/>
            <a:t>	Acai Lunar</a:t>
          </a:r>
        </a:p>
        <a:p>
          <a:r>
            <a:rPr lang="de-DE" sz="1100" baseline="0"/>
            <a:t>	VST Refraktometer</a:t>
          </a:r>
        </a:p>
        <a:p>
          <a:r>
            <a:rPr lang="de-DE" sz="1100" baseline="0"/>
            <a:t>	VST Spritzenvorsatzfilter</a:t>
          </a:r>
        </a:p>
        <a:p>
          <a:r>
            <a:rPr lang="de-DE" sz="1100" baseline="0"/>
            <a:t>	VST Spritze</a:t>
          </a:r>
        </a:p>
        <a:p>
          <a:endParaRPr lang="de-DE" sz="1100" baseline="0"/>
        </a:p>
        <a:p>
          <a:r>
            <a:rPr lang="de-DE" sz="1100" baseline="0"/>
            <a:t>Methoden:	Die Espressomühle wird auf eine Ausgabe von 18,5 g eingestellt. Verwendet werden Mahlergebnisse von 18,4 g bis 18,6 g.</a:t>
          </a:r>
        </a:p>
        <a:p>
          <a:r>
            <a:rPr lang="de-DE" sz="1100" baseline="0"/>
            <a:t>	Die Rancilio Specialty Espresso-Maschine wird auf eine Ausgabe-Wassermenge von 45 ml und eine Brühtemperatur von 93 °C </a:t>
          </a:r>
        </a:p>
        <a:p>
          <a:r>
            <a:rPr lang="de-DE" sz="1100" baseline="0"/>
            <a:t>	programmiert.</a:t>
          </a:r>
        </a:p>
        <a:p>
          <a:r>
            <a:rPr lang="de-DE" sz="1100" baseline="0"/>
            <a:t>		</a:t>
          </a:r>
        </a:p>
        <a:p>
          <a:r>
            <a:rPr lang="de-DE" sz="1100" baseline="0"/>
            <a:t>	Die entsprechende Kaffeemenge wird direkt in den Siebträger gemahlen. Im Anschluss wird der Kaffee mit den Fingern gelevelt</a:t>
          </a:r>
        </a:p>
        <a:p>
          <a:r>
            <a:rPr lang="de-DE" sz="1100" baseline="0"/>
            <a:t>	und mit der Puqpress getampt. Der Siebträger wird in die Maschine eingespannt und die Extraktion gestartet. Dabei wird die </a:t>
          </a:r>
        </a:p>
        <a:p>
          <a:r>
            <a:rPr lang="de-DE" sz="1100" baseline="0"/>
            <a:t>	Menge in der Espresso-Tasse mit der Waage gemessen. Nach der Extraktion wird der Siebträger ausgespannt und ausgekloppft.</a:t>
          </a:r>
        </a:p>
        <a:p>
          <a:r>
            <a:rPr lang="de-DE" sz="1100" baseline="0"/>
            <a:t>	An der Espressomaschine wird ein Spülshot gezogen.</a:t>
          </a:r>
        </a:p>
        <a:p>
          <a:r>
            <a:rPr lang="de-DE" sz="1100" baseline="0"/>
            <a:t>	</a:t>
          </a:r>
        </a:p>
        <a:p>
          <a:r>
            <a:rPr lang="de-DE" sz="1100" baseline="0"/>
            <a:t>	Nach der Extraktion werden die Espressi zum Abkühlen abgestellt. Nach dem Erkalten wird umgerührt und der TDS-Wert </a:t>
          </a:r>
        </a:p>
        <a:p>
          <a:r>
            <a:rPr lang="de-DE" sz="1100" baseline="0"/>
            <a:t>	mit dem Refraktometer gemessen. Dabei wird der Espresso mit der Spritze über den Spritzenvorsatzfilter in das Refraktometer </a:t>
          </a:r>
        </a:p>
        <a:p>
          <a:r>
            <a:rPr lang="de-DE" sz="1100" baseline="0"/>
            <a:t>	gegeben.</a:t>
          </a:r>
        </a:p>
        <a:p>
          <a:r>
            <a:rPr lang="de-DE" sz="1100" baseline="0"/>
            <a:t>	</a:t>
          </a:r>
        </a:p>
        <a:p>
          <a:r>
            <a:rPr lang="de-DE" sz="1100" baseline="0"/>
            <a:t>	Dieser Durchlauf wird für die Tampdrücke 10 kg, 15 kg, 20 kg jeweils 50 mal wiederholt.</a:t>
          </a:r>
        </a:p>
        <a:p>
          <a:r>
            <a:rPr lang="de-DE" sz="1100" baseline="0"/>
            <a:t>	</a:t>
          </a:r>
        </a:p>
        <a:p>
          <a:r>
            <a:rPr lang="de-DE" sz="1100" baseline="0"/>
            <a:t>	Die Auswertung der Daten erfolgt bei der Durchlaufzeit und dem TDS-Werten mittels einer einfaktoriellen ANOVA mit einer </a:t>
          </a:r>
        </a:p>
        <a:p>
          <a:r>
            <a:rPr lang="de-DE" sz="1100" baseline="0"/>
            <a:t>	festgelegten Irrtumswahrscheinlichkeit von 5 %.</a:t>
          </a:r>
        </a:p>
        <a:p>
          <a:r>
            <a:rPr lang="de-DE" sz="1100" baseline="0"/>
            <a:t>	</a:t>
          </a:r>
        </a:p>
        <a:p>
          <a:endParaRPr lang="de-DE" sz="1100" baseline="0"/>
        </a:p>
        <a:p>
          <a:r>
            <a:rPr lang="de-DE" sz="1100" b="1" baseline="0"/>
            <a:t>Ergebnisse:</a:t>
          </a:r>
        </a:p>
        <a:p>
          <a:r>
            <a:rPr lang="de-DE" sz="1100" b="1" baseline="0"/>
            <a:t> </a:t>
          </a:r>
          <a:endParaRPr lang="de-DE" sz="1100" b="1"/>
        </a:p>
        <a:p>
          <a:r>
            <a:rPr lang="de-DE" sz="1100"/>
            <a:t>Sowohl bei</a:t>
          </a:r>
          <a:r>
            <a:rPr lang="de-DE" sz="1100" baseline="0"/>
            <a:t> der Varianzanalyse der Durchlaufzeit als auch Varianzanalyse der TDS-Werte kann kein signifikanter Unterschied festgestellt werden.</a:t>
          </a:r>
        </a:p>
        <a:p>
          <a:endParaRPr lang="de-DE" sz="1100" baseline="0"/>
        </a:p>
        <a:p>
          <a:r>
            <a:rPr lang="de-DE" sz="1100" baseline="0"/>
            <a:t>-&gt; Mehr Informationen sind in den einzelnen Excel-Sheets zu finden.</a:t>
          </a:r>
        </a:p>
        <a:p>
          <a:endParaRPr lang="de-DE" sz="1100" baseline="0"/>
        </a:p>
        <a:p>
          <a:r>
            <a:rPr lang="de-DE" sz="1100" baseline="0"/>
            <a:t>Zudem zeigt sich zwischen Folgenden Datensätzen eine lineare Korrelation zwischen der Extrakionszeit und den ermittelten TDS-Werten, </a:t>
          </a:r>
        </a:p>
        <a:p>
          <a:r>
            <a:rPr lang="de-DE" sz="1100" baseline="0"/>
            <a:t>welche mit dem Korrelationskoeffizient nach Bravais-Pearson bestimmt wurde:</a:t>
          </a:r>
        </a:p>
        <a:p>
          <a:endParaRPr lang="de-DE" sz="1100" baseline="0"/>
        </a:p>
        <a:p>
          <a:endParaRPr lang="de-DE" sz="1100" baseline="0"/>
        </a:p>
        <a:p>
          <a:r>
            <a:rPr lang="de-DE" sz="1100" baseline="0"/>
            <a:t>Tampdruck 10 Kg: Extraktionszeit und TDS: schwach positive Korrelation -&gt; r=0,5068</a:t>
          </a:r>
        </a:p>
        <a:p>
          <a:r>
            <a:rPr lang="de-DE" sz="1100" baseline="0"/>
            <a:t>Tampdruck 15 Kg: Extraktionszeit und TDS: stark positive Korrelation -&gt; r= 0,6854</a:t>
          </a:r>
        </a:p>
        <a:p>
          <a:r>
            <a:rPr lang="de-DE" sz="1100" baseline="0"/>
            <a:t>Tampdruck 20 Kg: Extraktionszeit und TDS: schwach positive Korrelation -&gt; r= 0,5423</a:t>
          </a:r>
        </a:p>
        <a:p>
          <a:endParaRPr lang="de-DE" sz="1100" baseline="0"/>
        </a:p>
        <a:p>
          <a:r>
            <a:rPr lang="de-DE" sz="1100" baseline="0"/>
            <a:t>wobei: 	|r|= 1 -&gt; perfekt lineare Korrelation</a:t>
          </a:r>
        </a:p>
        <a:p>
          <a:r>
            <a:rPr lang="de-DE" sz="1100" baseline="0"/>
            <a:t>	|r|= 0 -&gt; keine lineare Korrelation</a:t>
          </a:r>
        </a:p>
        <a:p>
          <a:endParaRPr lang="de-DE" sz="1100" baseline="0"/>
        </a:p>
        <a:p>
          <a:endParaRPr lang="de-DE" sz="1100" baseline="0"/>
        </a:p>
        <a:p>
          <a:r>
            <a:rPr lang="de-DE" sz="1100" b="1"/>
            <a:t>Diskussion </a:t>
          </a:r>
        </a:p>
        <a:p>
          <a:endParaRPr lang="de-DE" sz="1100"/>
        </a:p>
        <a:p>
          <a:r>
            <a:rPr lang="de-DE" sz="1100"/>
            <a:t>Bei der Untersuchung der Frage ob der Tampdruck die Extraktionszeit der Espressi beeinflusst, konnte kein Einfluss </a:t>
          </a:r>
        </a:p>
        <a:p>
          <a:r>
            <a:rPr lang="de-DE" sz="1100"/>
            <a:t>nachgewießen werden. Dies bedeutet jedoch nicht, dass kein Einfluss existiert, sondern nur, dass in</a:t>
          </a:r>
          <a:r>
            <a:rPr lang="de-DE" sz="1100" baseline="0"/>
            <a:t> dem verwendeten</a:t>
          </a:r>
          <a:r>
            <a:rPr lang="de-DE" sz="1100"/>
            <a:t> Testmodel </a:t>
          </a:r>
        </a:p>
        <a:p>
          <a:r>
            <a:rPr lang="de-DE" sz="1100"/>
            <a:t>kein Einfluss nachgewießen wurde.</a:t>
          </a:r>
          <a:r>
            <a:rPr lang="de-DE" sz="1100" baseline="0"/>
            <a:t>  Zu den Störgrößen zählen beispielsweise die Ungenauigkeiten bei der Zubereitung und </a:t>
          </a:r>
        </a:p>
        <a:p>
          <a:r>
            <a:rPr lang="de-DE" sz="1100" baseline="0"/>
            <a:t>die unzeireichende Genauigkeit der verwendeten Untersuchungsmaschinen.</a:t>
          </a:r>
        </a:p>
        <a:p>
          <a:r>
            <a:rPr lang="de-DE" sz="1100" baseline="0"/>
            <a:t>Bei den verwendeten Geräten handelt es sich um Equipment welches für den professionellen Einsatz in der Gastronomie</a:t>
          </a:r>
        </a:p>
        <a:p>
          <a:r>
            <a:rPr lang="de-DE" sz="1100" baseline="0"/>
            <a:t>konstruiert wurde und nicht um präzises Laborequipment.</a:t>
          </a:r>
        </a:p>
        <a:p>
          <a:endParaRPr lang="de-DE" sz="1100" baseline="0"/>
        </a:p>
        <a:p>
          <a:r>
            <a:rPr lang="de-DE" sz="1100" baseline="0"/>
            <a:t>Jedoch zeigen sich in der Praxis weitaus größere Störfaktoren bei der Zubereitung eines Espressos, als im verwendeten Versuchsablauf. </a:t>
          </a:r>
        </a:p>
        <a:p>
          <a:r>
            <a:rPr lang="de-DE" sz="1100" baseline="0"/>
            <a:t>Somit ist in der Praxis nicht von einem großen Einfluss des Tampdrucks auf die Extraktion auszugehen, da es eine Vielzahl von </a:t>
          </a:r>
        </a:p>
        <a:p>
          <a:r>
            <a:rPr lang="de-DE" sz="1100" baseline="0"/>
            <a:t>inkonstanten Parametern auf den Extraktionsprozess gibt. Bei diesem stellt der Tampdruck lediglich einen Parameter von vielen dar.</a:t>
          </a:r>
        </a:p>
        <a:p>
          <a:endParaRPr lang="de-DE" sz="1100" baseline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232834</xdr:colOff>
      <xdr:row>0</xdr:row>
      <xdr:rowOff>152399</xdr:rowOff>
    </xdr:from>
    <xdr:to>
      <xdr:col>12</xdr:col>
      <xdr:colOff>656167</xdr:colOff>
      <xdr:row>14</xdr:row>
      <xdr:rowOff>50799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1B7FE09-2D67-2041-95C8-44B3393B6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21168</xdr:colOff>
      <xdr:row>0</xdr:row>
      <xdr:rowOff>203199</xdr:rowOff>
    </xdr:from>
    <xdr:to>
      <xdr:col>12</xdr:col>
      <xdr:colOff>444501</xdr:colOff>
      <xdr:row>14</xdr:row>
      <xdr:rowOff>101599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C594990-7DA6-9E41-8409-61F66CCFCB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385235</xdr:colOff>
      <xdr:row>1</xdr:row>
      <xdr:rowOff>8466</xdr:rowOff>
    </xdr:from>
    <xdr:to>
      <xdr:col>12</xdr:col>
      <xdr:colOff>808568</xdr:colOff>
      <xdr:row>14</xdr:row>
      <xdr:rowOff>110066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6863EA2-8586-9D44-805C-12A613E4B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ADC09-5B82-BB46-A0C9-D5E30F3DA6F1}">
  <dimension ref="A1"/>
  <sheetViews>
    <sheetView tabSelected="1" topLeftCell="A40" zoomScale="137" workbookViewId="0">
      <selection activeCell="H65" sqref="H65"/>
    </sheetView>
  </sheetViews>
  <sheetFormatPr baseColWidth="10" defaultRowHeight="15.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94419-CB29-EA41-838D-2A03742BB7B5}">
  <dimension ref="A1:N61"/>
  <sheetViews>
    <sheetView topLeftCell="A7" zoomScale="92" zoomScaleNormal="289" workbookViewId="0">
      <selection activeCell="B61" sqref="B61"/>
    </sheetView>
  </sheetViews>
  <sheetFormatPr baseColWidth="10" defaultRowHeight="15.5"/>
  <cols>
    <col min="14" max="14" width="14.83203125" bestFit="1" customWidth="1"/>
  </cols>
  <sheetData>
    <row r="1" spans="1:14" ht="16" thickBot="1"/>
    <row r="2" spans="1:14" ht="16" thickBot="1">
      <c r="A2" s="2"/>
      <c r="B2" s="25" t="s">
        <v>2</v>
      </c>
      <c r="C2" s="26"/>
      <c r="D2" s="27"/>
      <c r="E2" s="25" t="s">
        <v>7</v>
      </c>
      <c r="F2" s="26"/>
      <c r="G2" s="27"/>
      <c r="H2" s="22" t="s">
        <v>6</v>
      </c>
      <c r="I2" s="22"/>
      <c r="J2" s="23"/>
      <c r="K2" s="24" t="s">
        <v>1</v>
      </c>
      <c r="L2" s="22"/>
      <c r="M2" s="23"/>
    </row>
    <row r="3" spans="1:14" s="16" customFormat="1" ht="16" thickBot="1">
      <c r="A3" s="11" t="s">
        <v>0</v>
      </c>
      <c r="B3" s="12">
        <v>10</v>
      </c>
      <c r="C3" s="12">
        <v>15</v>
      </c>
      <c r="D3" s="13">
        <v>20</v>
      </c>
      <c r="E3" s="12">
        <v>10</v>
      </c>
      <c r="F3" s="12">
        <v>15</v>
      </c>
      <c r="G3" s="12">
        <v>20</v>
      </c>
      <c r="H3" s="12">
        <v>10</v>
      </c>
      <c r="I3" s="12">
        <v>15</v>
      </c>
      <c r="J3" s="12">
        <v>20</v>
      </c>
      <c r="K3" s="12">
        <v>10</v>
      </c>
      <c r="L3" s="12">
        <v>15</v>
      </c>
      <c r="M3" s="13">
        <v>20</v>
      </c>
      <c r="N3" s="14" t="s">
        <v>8</v>
      </c>
    </row>
    <row r="4" spans="1:14">
      <c r="A4" s="4">
        <v>1</v>
      </c>
      <c r="B4" s="4">
        <v>18.399999999999999</v>
      </c>
      <c r="C4" s="4">
        <v>18.600000000000001</v>
      </c>
      <c r="D4" s="6">
        <v>18.600000000000001</v>
      </c>
      <c r="E4" s="4">
        <v>42</v>
      </c>
      <c r="F4" s="4">
        <v>43.1</v>
      </c>
      <c r="G4" s="4">
        <v>42.8</v>
      </c>
      <c r="H4" s="4">
        <v>26</v>
      </c>
      <c r="I4" s="4">
        <v>20</v>
      </c>
      <c r="J4" s="4">
        <v>27</v>
      </c>
      <c r="K4" s="4">
        <v>8.5299999999999994</v>
      </c>
      <c r="L4" s="4">
        <v>7.77</v>
      </c>
      <c r="M4" s="6">
        <v>8.15</v>
      </c>
    </row>
    <row r="5" spans="1:14">
      <c r="A5" s="4">
        <v>2</v>
      </c>
      <c r="B5" s="4">
        <v>18.5</v>
      </c>
      <c r="C5" s="4">
        <v>18.5</v>
      </c>
      <c r="D5" s="6">
        <v>18.399999999999999</v>
      </c>
      <c r="E5" s="4">
        <v>43</v>
      </c>
      <c r="F5" s="4">
        <v>42.9</v>
      </c>
      <c r="G5" s="4">
        <v>43.3</v>
      </c>
      <c r="H5" s="4">
        <v>21</v>
      </c>
      <c r="I5" s="4">
        <v>23</v>
      </c>
      <c r="J5" s="4">
        <v>25</v>
      </c>
      <c r="K5" s="4">
        <v>7.99</v>
      </c>
      <c r="L5" s="4">
        <v>7.94</v>
      </c>
      <c r="M5" s="6">
        <v>8.15</v>
      </c>
    </row>
    <row r="6" spans="1:14">
      <c r="A6" s="4">
        <v>3</v>
      </c>
      <c r="B6" s="4">
        <v>18.399999999999999</v>
      </c>
      <c r="C6" s="4">
        <v>18.399999999999999</v>
      </c>
      <c r="D6" s="6">
        <v>18.600000000000001</v>
      </c>
      <c r="E6" s="4">
        <v>42.3</v>
      </c>
      <c r="F6" s="4">
        <v>43.4</v>
      </c>
      <c r="G6" s="4">
        <v>43.7</v>
      </c>
      <c r="H6" s="4">
        <v>23</v>
      </c>
      <c r="I6" s="4">
        <v>26</v>
      </c>
      <c r="J6" s="4">
        <v>29</v>
      </c>
      <c r="K6" s="4">
        <v>8.0299999999999994</v>
      </c>
      <c r="L6" s="4">
        <v>8.02</v>
      </c>
      <c r="M6" s="6">
        <v>8.16</v>
      </c>
    </row>
    <row r="7" spans="1:14">
      <c r="A7" s="4">
        <v>4</v>
      </c>
      <c r="B7" s="4">
        <v>18.5</v>
      </c>
      <c r="C7" s="4">
        <v>18.399999999999999</v>
      </c>
      <c r="D7" s="6">
        <v>18.5</v>
      </c>
      <c r="E7" s="4">
        <v>43.4</v>
      </c>
      <c r="F7" s="4">
        <v>43</v>
      </c>
      <c r="G7" s="4">
        <v>44</v>
      </c>
      <c r="H7" s="4">
        <v>24</v>
      </c>
      <c r="I7" s="4">
        <v>27</v>
      </c>
      <c r="J7" s="4">
        <v>28</v>
      </c>
      <c r="K7" s="4">
        <v>8.1300000000000008</v>
      </c>
      <c r="L7" s="4">
        <v>8.0299999999999994</v>
      </c>
      <c r="M7" s="6">
        <v>8.27</v>
      </c>
    </row>
    <row r="8" spans="1:14">
      <c r="A8" s="4">
        <v>5</v>
      </c>
      <c r="B8" s="4">
        <v>18.5</v>
      </c>
      <c r="C8" s="4">
        <v>18.5</v>
      </c>
      <c r="D8" s="6">
        <v>18.600000000000001</v>
      </c>
      <c r="E8" s="4">
        <v>44</v>
      </c>
      <c r="F8" s="4">
        <v>42.8</v>
      </c>
      <c r="G8" s="4">
        <v>43.8</v>
      </c>
      <c r="H8" s="4">
        <v>23</v>
      </c>
      <c r="I8" s="4">
        <v>25</v>
      </c>
      <c r="J8" s="4">
        <v>24</v>
      </c>
      <c r="K8" s="4">
        <v>8.01</v>
      </c>
      <c r="L8" s="4">
        <v>8.08</v>
      </c>
      <c r="M8" s="6">
        <v>8.1999999999999993</v>
      </c>
    </row>
    <row r="9" spans="1:14">
      <c r="A9" s="4">
        <v>6</v>
      </c>
      <c r="B9" s="4">
        <v>18.600000000000001</v>
      </c>
      <c r="C9" s="4">
        <v>18.399999999999999</v>
      </c>
      <c r="D9" s="6">
        <v>18.5</v>
      </c>
      <c r="E9" s="4">
        <v>42</v>
      </c>
      <c r="F9" s="4">
        <v>43.1</v>
      </c>
      <c r="G9" s="4">
        <v>43</v>
      </c>
      <c r="H9" s="4">
        <v>24</v>
      </c>
      <c r="I9" s="4">
        <v>26</v>
      </c>
      <c r="J9" s="4">
        <v>27</v>
      </c>
      <c r="K9" s="4">
        <v>8.01</v>
      </c>
      <c r="L9" s="4">
        <v>8.06</v>
      </c>
      <c r="M9" s="6">
        <v>8.08</v>
      </c>
    </row>
    <row r="10" spans="1:14">
      <c r="A10" s="4">
        <v>7</v>
      </c>
      <c r="B10" s="4">
        <v>18.5</v>
      </c>
      <c r="C10" s="4">
        <v>18.5</v>
      </c>
      <c r="D10" s="6">
        <v>18.600000000000001</v>
      </c>
      <c r="E10" s="4">
        <v>43.2</v>
      </c>
      <c r="F10" s="4">
        <v>43.1</v>
      </c>
      <c r="G10" s="4">
        <v>44</v>
      </c>
      <c r="H10" s="4">
        <v>25</v>
      </c>
      <c r="I10" s="4">
        <v>26</v>
      </c>
      <c r="J10" s="4">
        <v>23</v>
      </c>
      <c r="K10" s="4">
        <v>8.1</v>
      </c>
      <c r="L10" s="4">
        <v>8.07</v>
      </c>
      <c r="M10" s="6">
        <v>8.08</v>
      </c>
    </row>
    <row r="11" spans="1:14">
      <c r="A11" s="4">
        <v>8</v>
      </c>
      <c r="B11" s="4">
        <v>18.399999999999999</v>
      </c>
      <c r="C11" s="4">
        <v>18.600000000000001</v>
      </c>
      <c r="D11" s="6">
        <v>18.399999999999999</v>
      </c>
      <c r="E11" s="4">
        <v>44</v>
      </c>
      <c r="F11" s="4">
        <v>43.1</v>
      </c>
      <c r="G11" s="4">
        <v>43.8</v>
      </c>
      <c r="H11" s="4">
        <v>24</v>
      </c>
      <c r="I11" s="4">
        <v>29</v>
      </c>
      <c r="J11" s="4">
        <v>25</v>
      </c>
      <c r="K11" s="4">
        <v>8.0500000000000007</v>
      </c>
      <c r="L11" s="4">
        <v>8.26</v>
      </c>
      <c r="M11" s="6">
        <v>8.01</v>
      </c>
    </row>
    <row r="12" spans="1:14">
      <c r="A12" s="4">
        <v>9</v>
      </c>
      <c r="B12" s="4">
        <v>18.5</v>
      </c>
      <c r="C12" s="4">
        <v>18.399999999999999</v>
      </c>
      <c r="D12" s="6">
        <v>18.600000000000001</v>
      </c>
      <c r="E12" s="4">
        <v>43.8</v>
      </c>
      <c r="F12" s="4">
        <v>42.5</v>
      </c>
      <c r="G12" s="4">
        <v>44</v>
      </c>
      <c r="H12" s="4">
        <v>26</v>
      </c>
      <c r="I12" s="4">
        <v>20</v>
      </c>
      <c r="J12" s="4">
        <v>26</v>
      </c>
      <c r="K12" s="4">
        <v>8.1999999999999993</v>
      </c>
      <c r="L12" s="4">
        <v>8.1199999999999992</v>
      </c>
      <c r="M12" s="6">
        <v>7.96</v>
      </c>
    </row>
    <row r="13" spans="1:14">
      <c r="A13" s="4">
        <v>10</v>
      </c>
      <c r="B13" s="4">
        <v>18.600000000000001</v>
      </c>
      <c r="C13" s="4">
        <v>18.5</v>
      </c>
      <c r="D13" s="6">
        <v>18.5</v>
      </c>
      <c r="E13" s="4">
        <v>44.6</v>
      </c>
      <c r="F13" s="4">
        <v>43.2</v>
      </c>
      <c r="G13" s="4">
        <v>44.4</v>
      </c>
      <c r="H13" s="4">
        <v>31</v>
      </c>
      <c r="I13" s="4">
        <v>24</v>
      </c>
      <c r="J13" s="4">
        <v>27</v>
      </c>
      <c r="K13" s="4">
        <v>8.24</v>
      </c>
      <c r="L13" s="4">
        <v>7.96</v>
      </c>
      <c r="M13" s="6">
        <v>8.0299999999999994</v>
      </c>
    </row>
    <row r="14" spans="1:14">
      <c r="A14" s="4">
        <v>11</v>
      </c>
      <c r="B14" s="4">
        <v>18.5</v>
      </c>
      <c r="C14" s="4">
        <v>18.5</v>
      </c>
      <c r="D14" s="6">
        <v>18.600000000000001</v>
      </c>
      <c r="E14" s="4">
        <v>42.8</v>
      </c>
      <c r="F14" s="4">
        <v>42.4</v>
      </c>
      <c r="G14" s="4">
        <v>44.1</v>
      </c>
      <c r="H14" s="4">
        <v>25</v>
      </c>
      <c r="I14" s="4">
        <v>23</v>
      </c>
      <c r="J14" s="4">
        <v>25</v>
      </c>
      <c r="K14" s="4">
        <v>8.17</v>
      </c>
      <c r="L14" s="4">
        <v>7.98</v>
      </c>
      <c r="M14" s="6">
        <v>7.99</v>
      </c>
    </row>
    <row r="15" spans="1:14">
      <c r="A15" s="4">
        <v>12</v>
      </c>
      <c r="B15" s="4">
        <v>18.399999999999999</v>
      </c>
      <c r="C15" s="4">
        <v>18.5</v>
      </c>
      <c r="D15" s="6">
        <v>18.399999999999999</v>
      </c>
      <c r="E15" s="4">
        <v>43.8</v>
      </c>
      <c r="F15" s="4">
        <v>42.6</v>
      </c>
      <c r="G15" s="4">
        <v>42</v>
      </c>
      <c r="H15" s="4">
        <v>24</v>
      </c>
      <c r="I15" s="4">
        <v>23</v>
      </c>
      <c r="J15" s="4">
        <v>21</v>
      </c>
      <c r="K15" s="4">
        <v>8.15</v>
      </c>
      <c r="L15" s="4">
        <v>7.99</v>
      </c>
      <c r="M15" s="6">
        <v>8.0299999999999994</v>
      </c>
    </row>
    <row r="16" spans="1:14">
      <c r="A16" s="4">
        <v>13</v>
      </c>
      <c r="B16" s="4">
        <v>18.399999999999999</v>
      </c>
      <c r="C16" s="4">
        <v>18.399999999999999</v>
      </c>
      <c r="D16" s="6">
        <v>18.600000000000001</v>
      </c>
      <c r="E16" s="4">
        <v>43.2</v>
      </c>
      <c r="F16" s="4">
        <v>43.6</v>
      </c>
      <c r="G16" s="4">
        <v>43.8</v>
      </c>
      <c r="H16" s="4">
        <v>25</v>
      </c>
      <c r="I16" s="4">
        <v>22</v>
      </c>
      <c r="J16" s="4">
        <v>26</v>
      </c>
      <c r="K16" s="4">
        <v>7.91</v>
      </c>
      <c r="L16" s="4">
        <v>7.85</v>
      </c>
      <c r="M16" s="6">
        <v>8.11</v>
      </c>
    </row>
    <row r="17" spans="1:13">
      <c r="A17" s="4">
        <v>14</v>
      </c>
      <c r="B17" s="4">
        <v>18.600000000000001</v>
      </c>
      <c r="C17" s="4">
        <v>18.600000000000001</v>
      </c>
      <c r="D17" s="6">
        <v>18.5</v>
      </c>
      <c r="E17" s="4">
        <v>43.6</v>
      </c>
      <c r="F17" s="4">
        <v>43.1</v>
      </c>
      <c r="G17" s="4">
        <v>43.9</v>
      </c>
      <c r="H17" s="4">
        <v>27</v>
      </c>
      <c r="I17" s="4">
        <v>23</v>
      </c>
      <c r="J17" s="4">
        <v>21</v>
      </c>
      <c r="K17" s="4">
        <v>8.09</v>
      </c>
      <c r="L17" s="4">
        <v>8.02</v>
      </c>
      <c r="M17" s="6">
        <v>8.02</v>
      </c>
    </row>
    <row r="18" spans="1:13">
      <c r="A18" s="4">
        <v>15</v>
      </c>
      <c r="B18" s="4">
        <v>18.5</v>
      </c>
      <c r="C18" s="4">
        <v>18.5</v>
      </c>
      <c r="D18" s="6">
        <v>18.5</v>
      </c>
      <c r="E18" s="4">
        <v>43.5</v>
      </c>
      <c r="F18" s="4">
        <v>42.6</v>
      </c>
      <c r="G18" s="4">
        <v>43.8</v>
      </c>
      <c r="H18" s="4">
        <v>24</v>
      </c>
      <c r="I18" s="4">
        <v>30</v>
      </c>
      <c r="J18" s="4">
        <v>24</v>
      </c>
      <c r="K18" s="4">
        <v>8.09</v>
      </c>
      <c r="L18" s="4">
        <v>8.8800000000000008</v>
      </c>
      <c r="M18" s="6">
        <v>8.02</v>
      </c>
    </row>
    <row r="19" spans="1:13">
      <c r="A19" s="4">
        <v>16</v>
      </c>
      <c r="B19" s="4">
        <v>18.600000000000001</v>
      </c>
      <c r="C19" s="4">
        <v>18.5</v>
      </c>
      <c r="D19" s="6">
        <v>18.5</v>
      </c>
      <c r="E19" s="4">
        <v>43.4</v>
      </c>
      <c r="F19" s="4">
        <v>43.5</v>
      </c>
      <c r="G19" s="4">
        <v>43.9</v>
      </c>
      <c r="H19" s="4">
        <v>24</v>
      </c>
      <c r="I19" s="4">
        <v>24</v>
      </c>
      <c r="J19" s="4">
        <v>21</v>
      </c>
      <c r="K19" s="4">
        <v>8.09</v>
      </c>
      <c r="L19" s="4">
        <v>8.1199999999999992</v>
      </c>
      <c r="M19" s="6">
        <v>8.01</v>
      </c>
    </row>
    <row r="20" spans="1:13">
      <c r="A20" s="4">
        <v>17</v>
      </c>
      <c r="B20" s="4">
        <v>18.600000000000001</v>
      </c>
      <c r="C20" s="4">
        <v>18.399999999999999</v>
      </c>
      <c r="D20" s="6">
        <v>18.600000000000001</v>
      </c>
      <c r="E20" s="4">
        <v>43.4</v>
      </c>
      <c r="F20" s="4">
        <v>42.3</v>
      </c>
      <c r="G20" s="4">
        <v>44.2</v>
      </c>
      <c r="H20" s="4">
        <v>25</v>
      </c>
      <c r="I20" s="4">
        <v>22</v>
      </c>
      <c r="J20" s="4">
        <v>24</v>
      </c>
      <c r="K20" s="4">
        <v>8.11</v>
      </c>
      <c r="L20" s="4">
        <v>8.11</v>
      </c>
      <c r="M20" s="6">
        <v>7.93</v>
      </c>
    </row>
    <row r="21" spans="1:13">
      <c r="A21" s="4">
        <v>18</v>
      </c>
      <c r="B21" s="4">
        <v>18.5</v>
      </c>
      <c r="C21" s="4">
        <v>18.5</v>
      </c>
      <c r="D21" s="6">
        <v>18.5</v>
      </c>
      <c r="E21" s="4">
        <v>43.6</v>
      </c>
      <c r="F21" s="4">
        <v>43.2</v>
      </c>
      <c r="G21" s="4">
        <v>44.1</v>
      </c>
      <c r="H21" s="4">
        <v>27</v>
      </c>
      <c r="I21" s="4">
        <v>21</v>
      </c>
      <c r="J21" s="4">
        <v>25</v>
      </c>
      <c r="K21" s="4">
        <v>8.15</v>
      </c>
      <c r="L21" s="4">
        <v>7.99</v>
      </c>
      <c r="M21" s="6">
        <v>8.0399999999999991</v>
      </c>
    </row>
    <row r="22" spans="1:13">
      <c r="A22" s="4">
        <v>19</v>
      </c>
      <c r="B22" s="4">
        <v>18.5</v>
      </c>
      <c r="C22" s="4">
        <v>18.600000000000001</v>
      </c>
      <c r="D22" s="6">
        <v>18.5</v>
      </c>
      <c r="E22" s="4">
        <v>43.5</v>
      </c>
      <c r="F22" s="4">
        <v>44.3</v>
      </c>
      <c r="G22" s="4">
        <v>43.8</v>
      </c>
      <c r="H22" s="4">
        <v>23</v>
      </c>
      <c r="I22" s="4">
        <v>21</v>
      </c>
      <c r="J22" s="4">
        <v>28</v>
      </c>
      <c r="K22" s="4">
        <v>7.96</v>
      </c>
      <c r="L22" s="4">
        <v>7.99</v>
      </c>
      <c r="M22" s="6">
        <v>8.0399999999999991</v>
      </c>
    </row>
    <row r="23" spans="1:13">
      <c r="A23" s="4">
        <v>20</v>
      </c>
      <c r="B23" s="4">
        <v>18.399999999999999</v>
      </c>
      <c r="C23" s="4">
        <v>18.399999999999999</v>
      </c>
      <c r="D23" s="6">
        <v>18.399999999999999</v>
      </c>
      <c r="E23" s="4">
        <v>42.6</v>
      </c>
      <c r="F23" s="4">
        <v>42.7</v>
      </c>
      <c r="G23" s="4">
        <v>43.6</v>
      </c>
      <c r="H23" s="4">
        <v>31</v>
      </c>
      <c r="I23" s="4">
        <v>24</v>
      </c>
      <c r="J23" s="4">
        <v>22</v>
      </c>
      <c r="K23" s="4">
        <v>8.3000000000000007</v>
      </c>
      <c r="L23" s="4">
        <v>8.0500000000000007</v>
      </c>
      <c r="M23" s="6">
        <v>7.99</v>
      </c>
    </row>
    <row r="24" spans="1:13">
      <c r="A24" s="4">
        <v>21</v>
      </c>
      <c r="B24" s="4">
        <v>18.600000000000001</v>
      </c>
      <c r="C24" s="4">
        <v>18.399999999999999</v>
      </c>
      <c r="D24" s="6">
        <v>18.5</v>
      </c>
      <c r="E24" s="4">
        <v>43.6</v>
      </c>
      <c r="F24" s="4">
        <v>43.6</v>
      </c>
      <c r="G24" s="4">
        <v>42.8</v>
      </c>
      <c r="H24" s="4">
        <v>25</v>
      </c>
      <c r="I24" s="4">
        <v>24</v>
      </c>
      <c r="J24" s="4">
        <v>22</v>
      </c>
      <c r="K24" s="4">
        <v>8.25</v>
      </c>
      <c r="L24" s="4">
        <v>8.15</v>
      </c>
      <c r="M24" s="6">
        <v>7.99</v>
      </c>
    </row>
    <row r="25" spans="1:13">
      <c r="A25" s="4">
        <v>22</v>
      </c>
      <c r="B25" s="4">
        <v>18.399999999999999</v>
      </c>
      <c r="C25" s="4">
        <v>18.399999999999999</v>
      </c>
      <c r="D25" s="6">
        <v>18.5</v>
      </c>
      <c r="E25" s="4">
        <v>43.9</v>
      </c>
      <c r="F25" s="4">
        <v>43.2</v>
      </c>
      <c r="G25" s="4">
        <v>43.6</v>
      </c>
      <c r="H25" s="4">
        <v>24</v>
      </c>
      <c r="I25" s="4">
        <v>25</v>
      </c>
      <c r="J25" s="4">
        <v>24</v>
      </c>
      <c r="K25" s="4">
        <v>7.99</v>
      </c>
      <c r="L25" s="4">
        <v>8.1999999999999993</v>
      </c>
      <c r="M25" s="6">
        <v>8</v>
      </c>
    </row>
    <row r="26" spans="1:13">
      <c r="A26" s="4">
        <v>23</v>
      </c>
      <c r="B26" s="4">
        <v>18.600000000000001</v>
      </c>
      <c r="C26" s="4">
        <v>18.5</v>
      </c>
      <c r="D26" s="6">
        <v>18.5</v>
      </c>
      <c r="E26" s="4">
        <v>42.6</v>
      </c>
      <c r="F26" s="4">
        <v>43.6</v>
      </c>
      <c r="G26" s="4">
        <v>43.7</v>
      </c>
      <c r="H26" s="4">
        <v>22</v>
      </c>
      <c r="I26" s="4">
        <v>30</v>
      </c>
      <c r="J26" s="4">
        <v>23</v>
      </c>
      <c r="K26" s="4">
        <v>8.07</v>
      </c>
      <c r="L26" s="4">
        <v>8.2799999999999994</v>
      </c>
      <c r="M26" s="6">
        <v>7.99</v>
      </c>
    </row>
    <row r="27" spans="1:13">
      <c r="A27" s="4">
        <v>24</v>
      </c>
      <c r="B27" s="4">
        <v>18.600000000000001</v>
      </c>
      <c r="C27" s="4">
        <v>18.399999999999999</v>
      </c>
      <c r="D27" s="6">
        <v>18.5</v>
      </c>
      <c r="E27" s="4">
        <v>44</v>
      </c>
      <c r="F27" s="4">
        <v>44</v>
      </c>
      <c r="G27" s="4">
        <v>43.9</v>
      </c>
      <c r="H27" s="4">
        <v>27</v>
      </c>
      <c r="I27" s="4">
        <v>20</v>
      </c>
      <c r="J27" s="4">
        <v>25</v>
      </c>
      <c r="K27" s="4">
        <v>7.99</v>
      </c>
      <c r="L27" s="4">
        <v>7.81</v>
      </c>
      <c r="M27" s="6">
        <v>8</v>
      </c>
    </row>
    <row r="28" spans="1:13">
      <c r="A28" s="4">
        <v>25</v>
      </c>
      <c r="B28" s="4">
        <v>18.399999999999999</v>
      </c>
      <c r="C28" s="4">
        <v>18.600000000000001</v>
      </c>
      <c r="D28" s="6">
        <v>18.399999999999999</v>
      </c>
      <c r="E28" s="4">
        <v>44</v>
      </c>
      <c r="F28" s="4">
        <v>43.6</v>
      </c>
      <c r="G28" s="4">
        <v>43.4</v>
      </c>
      <c r="H28" s="4">
        <v>22</v>
      </c>
      <c r="I28" s="4">
        <v>21</v>
      </c>
      <c r="J28" s="4">
        <v>22</v>
      </c>
      <c r="K28" s="4">
        <v>7.81</v>
      </c>
      <c r="L28" s="4">
        <v>7.84</v>
      </c>
      <c r="M28" s="6">
        <v>7.97</v>
      </c>
    </row>
    <row r="29" spans="1:13">
      <c r="A29" s="4">
        <v>26</v>
      </c>
      <c r="B29" s="4">
        <v>18.399999999999999</v>
      </c>
      <c r="C29" s="4">
        <v>18.399999999999999</v>
      </c>
      <c r="D29" s="6">
        <v>18.600000000000001</v>
      </c>
      <c r="E29" s="4">
        <v>42.8</v>
      </c>
      <c r="F29" s="4">
        <v>43.6</v>
      </c>
      <c r="G29" s="4">
        <v>44.4</v>
      </c>
      <c r="H29" s="4">
        <v>25</v>
      </c>
      <c r="I29" s="4">
        <v>23</v>
      </c>
      <c r="J29" s="4">
        <v>25</v>
      </c>
      <c r="K29" s="4">
        <v>7.8</v>
      </c>
      <c r="L29" s="4">
        <v>7.92</v>
      </c>
      <c r="M29" s="6">
        <v>8.01</v>
      </c>
    </row>
    <row r="30" spans="1:13">
      <c r="A30" s="4">
        <v>27</v>
      </c>
      <c r="B30" s="4">
        <v>18.5</v>
      </c>
      <c r="C30" s="4">
        <v>18.5</v>
      </c>
      <c r="D30" s="6">
        <v>18.5</v>
      </c>
      <c r="E30" s="4">
        <v>43.3</v>
      </c>
      <c r="F30" s="4">
        <v>43.4</v>
      </c>
      <c r="G30" s="4">
        <v>43.5</v>
      </c>
      <c r="H30" s="4">
        <v>25</v>
      </c>
      <c r="I30" s="4">
        <v>21</v>
      </c>
      <c r="J30" s="4">
        <v>21</v>
      </c>
      <c r="K30" s="4">
        <v>7.93</v>
      </c>
      <c r="L30" s="4">
        <v>7.9</v>
      </c>
      <c r="M30" s="6">
        <v>8.01</v>
      </c>
    </row>
    <row r="31" spans="1:13">
      <c r="A31" s="4">
        <v>28</v>
      </c>
      <c r="B31" s="4">
        <v>18.600000000000001</v>
      </c>
      <c r="C31" s="4">
        <v>18.399999999999999</v>
      </c>
      <c r="D31" s="6">
        <v>18.399999999999999</v>
      </c>
      <c r="E31" s="4">
        <v>42.8</v>
      </c>
      <c r="F31" s="4">
        <v>43.6</v>
      </c>
      <c r="G31" s="4">
        <v>43.7</v>
      </c>
      <c r="H31" s="4">
        <v>24</v>
      </c>
      <c r="I31" s="4">
        <v>21</v>
      </c>
      <c r="J31" s="4">
        <v>22</v>
      </c>
      <c r="K31" s="4">
        <v>7.94</v>
      </c>
      <c r="L31" s="4">
        <v>7.87</v>
      </c>
      <c r="M31" s="6">
        <v>7.66</v>
      </c>
    </row>
    <row r="32" spans="1:13">
      <c r="A32" s="4">
        <v>29</v>
      </c>
      <c r="B32" s="4">
        <v>18.5</v>
      </c>
      <c r="C32" s="4">
        <v>18.600000000000001</v>
      </c>
      <c r="D32" s="6">
        <v>18.600000000000001</v>
      </c>
      <c r="E32" s="4">
        <v>43.5</v>
      </c>
      <c r="F32" s="4">
        <v>43.6</v>
      </c>
      <c r="G32" s="4">
        <v>43.8</v>
      </c>
      <c r="H32" s="4">
        <v>24</v>
      </c>
      <c r="I32" s="4">
        <v>27</v>
      </c>
      <c r="J32" s="4">
        <v>21</v>
      </c>
      <c r="K32" s="4">
        <v>7.86</v>
      </c>
      <c r="L32" s="4">
        <v>7.97</v>
      </c>
      <c r="M32" s="6">
        <v>7.8</v>
      </c>
    </row>
    <row r="33" spans="1:13">
      <c r="A33" s="4">
        <v>30</v>
      </c>
      <c r="B33" s="4">
        <v>18.399999999999999</v>
      </c>
      <c r="C33" s="4">
        <v>18.600000000000001</v>
      </c>
      <c r="D33" s="6">
        <v>18.5</v>
      </c>
      <c r="E33" s="4">
        <v>43</v>
      </c>
      <c r="F33" s="4">
        <v>43.7</v>
      </c>
      <c r="G33" s="4">
        <v>44.2</v>
      </c>
      <c r="H33" s="4">
        <v>23</v>
      </c>
      <c r="I33" s="4">
        <v>22</v>
      </c>
      <c r="J33" s="4">
        <v>24</v>
      </c>
      <c r="K33" s="4">
        <v>7.93</v>
      </c>
      <c r="L33" s="4">
        <v>7.88</v>
      </c>
      <c r="M33" s="6">
        <v>7.89</v>
      </c>
    </row>
    <row r="34" spans="1:13">
      <c r="A34" s="4">
        <v>31</v>
      </c>
      <c r="B34" s="4">
        <v>18.600000000000001</v>
      </c>
      <c r="C34" s="4">
        <v>18.399999999999999</v>
      </c>
      <c r="D34" s="6">
        <v>18.399999999999999</v>
      </c>
      <c r="E34" s="4">
        <v>43.5</v>
      </c>
      <c r="F34" s="4">
        <v>42.6</v>
      </c>
      <c r="G34" s="4">
        <v>44.4</v>
      </c>
      <c r="H34" s="4">
        <v>27</v>
      </c>
      <c r="I34" s="4">
        <v>23</v>
      </c>
      <c r="J34" s="4">
        <v>22</v>
      </c>
      <c r="K34" s="4">
        <v>8.06</v>
      </c>
      <c r="L34" s="4">
        <v>8.02</v>
      </c>
      <c r="M34" s="6">
        <v>7.99</v>
      </c>
    </row>
    <row r="35" spans="1:13">
      <c r="A35" s="4">
        <v>32</v>
      </c>
      <c r="B35" s="4">
        <v>18.5</v>
      </c>
      <c r="C35" s="4">
        <v>18.5</v>
      </c>
      <c r="D35" s="6">
        <v>18.5</v>
      </c>
      <c r="E35" s="4">
        <v>43.3</v>
      </c>
      <c r="F35" s="4">
        <v>43.6</v>
      </c>
      <c r="G35" s="4">
        <v>44</v>
      </c>
      <c r="H35" s="4">
        <v>21</v>
      </c>
      <c r="I35" s="4">
        <v>22</v>
      </c>
      <c r="J35" s="4">
        <v>30</v>
      </c>
      <c r="K35" s="4">
        <v>8.08</v>
      </c>
      <c r="L35" s="4">
        <v>8.02</v>
      </c>
      <c r="M35" s="6">
        <v>8.02</v>
      </c>
    </row>
    <row r="36" spans="1:13">
      <c r="A36" s="4">
        <v>33</v>
      </c>
      <c r="B36" s="4">
        <v>18.600000000000001</v>
      </c>
      <c r="C36" s="4">
        <v>18.600000000000001</v>
      </c>
      <c r="D36" s="6">
        <v>18.399999999999999</v>
      </c>
      <c r="E36" s="4">
        <v>42.8</v>
      </c>
      <c r="F36" s="4">
        <v>44.6</v>
      </c>
      <c r="G36" s="4">
        <v>45</v>
      </c>
      <c r="H36" s="4">
        <v>24</v>
      </c>
      <c r="I36" s="4">
        <v>24</v>
      </c>
      <c r="J36" s="4">
        <v>21</v>
      </c>
      <c r="K36" s="4">
        <v>7.99</v>
      </c>
      <c r="L36" s="4">
        <v>7.95</v>
      </c>
      <c r="M36" s="6">
        <v>7.92</v>
      </c>
    </row>
    <row r="37" spans="1:13">
      <c r="A37" s="4">
        <v>34</v>
      </c>
      <c r="B37" s="4">
        <v>18.399999999999999</v>
      </c>
      <c r="C37" s="4">
        <v>18.5</v>
      </c>
      <c r="D37" s="6">
        <v>18.5</v>
      </c>
      <c r="E37" s="4">
        <v>43.9</v>
      </c>
      <c r="F37" s="4">
        <v>44</v>
      </c>
      <c r="G37" s="4">
        <v>43.9</v>
      </c>
      <c r="H37" s="4">
        <v>25</v>
      </c>
      <c r="I37" s="4">
        <v>21</v>
      </c>
      <c r="J37" s="4">
        <v>25</v>
      </c>
      <c r="K37" s="4">
        <v>8.0399999999999991</v>
      </c>
      <c r="L37" s="4">
        <v>7.7</v>
      </c>
      <c r="M37" s="6">
        <v>7.99</v>
      </c>
    </row>
    <row r="38" spans="1:13">
      <c r="A38" s="4">
        <v>35</v>
      </c>
      <c r="B38" s="4">
        <v>18.399999999999999</v>
      </c>
      <c r="C38" s="4">
        <v>18.5</v>
      </c>
      <c r="D38" s="6">
        <v>18.600000000000001</v>
      </c>
      <c r="E38" s="4">
        <v>43</v>
      </c>
      <c r="F38" s="4">
        <v>43.4</v>
      </c>
      <c r="G38" s="4">
        <v>45.4</v>
      </c>
      <c r="H38" s="4">
        <v>24</v>
      </c>
      <c r="I38" s="4">
        <v>25</v>
      </c>
      <c r="J38" s="4">
        <v>29</v>
      </c>
      <c r="K38" s="4">
        <v>8.0500000000000007</v>
      </c>
      <c r="L38" s="4">
        <v>7.89</v>
      </c>
      <c r="M38" s="15"/>
    </row>
    <row r="39" spans="1:13">
      <c r="A39" s="4">
        <v>36</v>
      </c>
      <c r="B39" s="4">
        <v>18.5</v>
      </c>
      <c r="C39" s="4">
        <v>18.5</v>
      </c>
      <c r="D39" s="6">
        <v>18.399999999999999</v>
      </c>
      <c r="E39" s="4">
        <v>43.4</v>
      </c>
      <c r="F39" s="4">
        <v>42.8</v>
      </c>
      <c r="G39" s="4">
        <v>44.4</v>
      </c>
      <c r="H39" s="4">
        <v>25</v>
      </c>
      <c r="I39" s="4">
        <v>24</v>
      </c>
      <c r="J39" s="4">
        <v>26</v>
      </c>
      <c r="K39" s="4">
        <v>8.1300000000000008</v>
      </c>
      <c r="L39" s="4">
        <v>8.01</v>
      </c>
      <c r="M39" s="15"/>
    </row>
    <row r="40" spans="1:13">
      <c r="A40" s="4">
        <v>37</v>
      </c>
      <c r="B40" s="4">
        <v>18.600000000000001</v>
      </c>
      <c r="C40" s="4">
        <v>18.600000000000001</v>
      </c>
      <c r="D40" s="6">
        <v>18.5</v>
      </c>
      <c r="E40" s="4">
        <v>43.5</v>
      </c>
      <c r="F40" s="4">
        <v>43.7</v>
      </c>
      <c r="G40" s="4">
        <v>44.8</v>
      </c>
      <c r="H40" s="4">
        <v>23</v>
      </c>
      <c r="I40" s="4">
        <v>24</v>
      </c>
      <c r="J40" s="4">
        <v>23</v>
      </c>
      <c r="K40" s="4">
        <v>8.1999999999999993</v>
      </c>
      <c r="L40" s="4">
        <v>8.11</v>
      </c>
      <c r="M40" s="15"/>
    </row>
    <row r="41" spans="1:13">
      <c r="A41" s="4">
        <v>38</v>
      </c>
      <c r="B41" s="4">
        <v>18.5</v>
      </c>
      <c r="C41" s="4">
        <v>18.5</v>
      </c>
      <c r="D41" s="6">
        <v>18.399999999999999</v>
      </c>
      <c r="E41" s="4">
        <v>42.4</v>
      </c>
      <c r="F41" s="4">
        <v>43.4</v>
      </c>
      <c r="G41" s="4">
        <v>44</v>
      </c>
      <c r="H41" s="4">
        <v>23</v>
      </c>
      <c r="I41" s="4">
        <v>23</v>
      </c>
      <c r="J41" s="4">
        <v>24</v>
      </c>
      <c r="K41" s="4">
        <v>8.19</v>
      </c>
      <c r="L41" s="4">
        <v>7.95</v>
      </c>
      <c r="M41" s="6">
        <v>7.91</v>
      </c>
    </row>
    <row r="42" spans="1:13">
      <c r="A42" s="4">
        <v>39</v>
      </c>
      <c r="B42" s="4">
        <v>18.399999999999999</v>
      </c>
      <c r="C42" s="4">
        <v>18.5</v>
      </c>
      <c r="D42" s="6">
        <v>18.5</v>
      </c>
      <c r="E42" s="4">
        <v>43.4</v>
      </c>
      <c r="F42" s="4">
        <v>42.6</v>
      </c>
      <c r="G42" s="4">
        <v>44.1</v>
      </c>
      <c r="H42" s="4">
        <v>23</v>
      </c>
      <c r="I42" s="4">
        <v>23</v>
      </c>
      <c r="J42" s="4">
        <v>24</v>
      </c>
      <c r="K42" s="4">
        <v>7.98</v>
      </c>
      <c r="L42" s="4">
        <v>8.02</v>
      </c>
      <c r="M42" s="6">
        <v>7.96</v>
      </c>
    </row>
    <row r="43" spans="1:13">
      <c r="A43" s="4">
        <v>40</v>
      </c>
      <c r="B43" s="4">
        <v>18.600000000000001</v>
      </c>
      <c r="C43" s="4">
        <v>18.399999999999999</v>
      </c>
      <c r="D43" s="6">
        <v>18.5</v>
      </c>
      <c r="E43" s="4">
        <v>43</v>
      </c>
      <c r="F43" s="4">
        <v>42.8</v>
      </c>
      <c r="G43" s="4">
        <v>44.4</v>
      </c>
      <c r="H43" s="4">
        <v>22</v>
      </c>
      <c r="I43" s="4">
        <v>23</v>
      </c>
      <c r="J43" s="4">
        <v>23</v>
      </c>
      <c r="K43" s="4">
        <v>7.94</v>
      </c>
      <c r="L43" s="4">
        <v>8.07</v>
      </c>
      <c r="M43" s="6">
        <v>7.7</v>
      </c>
    </row>
    <row r="44" spans="1:13">
      <c r="A44" s="4">
        <v>41</v>
      </c>
      <c r="B44" s="4">
        <v>18.399999999999999</v>
      </c>
      <c r="C44" s="4">
        <v>18.5</v>
      </c>
      <c r="D44" s="6">
        <v>18.600000000000001</v>
      </c>
      <c r="E44" s="4">
        <v>43.1</v>
      </c>
      <c r="F44" s="4">
        <v>43.4</v>
      </c>
      <c r="G44" s="4">
        <v>44.6</v>
      </c>
      <c r="H44" s="4">
        <v>21</v>
      </c>
      <c r="I44" s="4">
        <v>22</v>
      </c>
      <c r="J44" s="4">
        <v>24</v>
      </c>
      <c r="K44" s="4">
        <v>7.82</v>
      </c>
      <c r="L44" s="4">
        <v>7.94</v>
      </c>
      <c r="M44" s="6">
        <v>8.01</v>
      </c>
    </row>
    <row r="45" spans="1:13">
      <c r="A45" s="4">
        <v>42</v>
      </c>
      <c r="B45" s="4">
        <v>18.600000000000001</v>
      </c>
      <c r="C45" s="4">
        <v>18.600000000000001</v>
      </c>
      <c r="D45" s="6">
        <v>18.399999999999999</v>
      </c>
      <c r="E45" s="4">
        <v>43</v>
      </c>
      <c r="F45" s="4">
        <v>42.7</v>
      </c>
      <c r="G45" s="4">
        <v>43.7</v>
      </c>
      <c r="H45" s="4">
        <v>26</v>
      </c>
      <c r="I45" s="4">
        <v>24</v>
      </c>
      <c r="J45" s="4">
        <v>26</v>
      </c>
      <c r="K45" s="4">
        <v>8.08</v>
      </c>
      <c r="L45" s="4">
        <v>8.0399999999999991</v>
      </c>
      <c r="M45" s="6">
        <v>8.08</v>
      </c>
    </row>
    <row r="46" spans="1:13">
      <c r="A46" s="4">
        <v>43</v>
      </c>
      <c r="B46" s="4">
        <v>18.5</v>
      </c>
      <c r="C46" s="4">
        <v>18.5</v>
      </c>
      <c r="D46" s="6">
        <v>18.600000000000001</v>
      </c>
      <c r="E46" s="4">
        <v>43.1</v>
      </c>
      <c r="F46" s="4">
        <v>43.9</v>
      </c>
      <c r="G46" s="4">
        <v>44.4</v>
      </c>
      <c r="H46" s="4">
        <v>23</v>
      </c>
      <c r="I46" s="4">
        <v>25</v>
      </c>
      <c r="J46" s="4">
        <v>24</v>
      </c>
      <c r="K46" s="4">
        <v>8.08</v>
      </c>
      <c r="L46" s="4">
        <v>8.0500000000000007</v>
      </c>
      <c r="M46" s="6">
        <v>7.92</v>
      </c>
    </row>
    <row r="47" spans="1:13">
      <c r="A47" s="4">
        <v>44</v>
      </c>
      <c r="B47" s="4">
        <v>18.600000000000001</v>
      </c>
      <c r="C47" s="4">
        <v>18.600000000000001</v>
      </c>
      <c r="D47" s="6">
        <v>18.399999999999999</v>
      </c>
      <c r="E47" s="4">
        <v>43.6</v>
      </c>
      <c r="F47" s="4">
        <v>43.1</v>
      </c>
      <c r="G47" s="4">
        <v>45</v>
      </c>
      <c r="H47" s="4">
        <v>25</v>
      </c>
      <c r="I47" s="4">
        <v>22</v>
      </c>
      <c r="J47" s="4">
        <v>20</v>
      </c>
      <c r="K47" s="4">
        <v>8.07</v>
      </c>
      <c r="L47" s="4">
        <v>7.96</v>
      </c>
      <c r="M47" s="6">
        <v>7.83</v>
      </c>
    </row>
    <row r="48" spans="1:13">
      <c r="A48" s="4">
        <v>45</v>
      </c>
      <c r="B48" s="4">
        <v>18.5</v>
      </c>
      <c r="C48" s="4">
        <v>18.5</v>
      </c>
      <c r="D48" s="6">
        <v>18.5</v>
      </c>
      <c r="E48" s="4">
        <v>42.9</v>
      </c>
      <c r="F48" s="4">
        <v>43.7</v>
      </c>
      <c r="G48" s="4">
        <v>44.6</v>
      </c>
      <c r="H48" s="4">
        <v>24</v>
      </c>
      <c r="I48" s="4">
        <v>23</v>
      </c>
      <c r="J48" s="4">
        <v>27</v>
      </c>
      <c r="K48" s="4">
        <v>8.06</v>
      </c>
      <c r="L48" s="4">
        <v>7.97</v>
      </c>
      <c r="M48" s="6">
        <v>8.0299999999999994</v>
      </c>
    </row>
    <row r="49" spans="1:13">
      <c r="A49" s="4">
        <v>46</v>
      </c>
      <c r="B49" s="4">
        <v>18.399999999999999</v>
      </c>
      <c r="C49" s="4">
        <v>18.5</v>
      </c>
      <c r="D49" s="6">
        <v>18.600000000000001</v>
      </c>
      <c r="E49" s="4">
        <v>43.5</v>
      </c>
      <c r="F49" s="4">
        <v>44.6</v>
      </c>
      <c r="G49" s="4">
        <v>43.8</v>
      </c>
      <c r="H49" s="4">
        <v>20</v>
      </c>
      <c r="I49" s="4">
        <v>23</v>
      </c>
      <c r="J49" s="4">
        <v>22</v>
      </c>
      <c r="K49" s="4">
        <v>7.88</v>
      </c>
      <c r="L49" s="4">
        <v>7.78</v>
      </c>
      <c r="M49" s="6">
        <v>7.97</v>
      </c>
    </row>
    <row r="50" spans="1:13">
      <c r="A50" s="4">
        <v>47</v>
      </c>
      <c r="B50" s="4">
        <v>18.5</v>
      </c>
      <c r="C50" s="4">
        <v>18.600000000000001</v>
      </c>
      <c r="D50" s="6">
        <v>18.399999999999999</v>
      </c>
      <c r="E50" s="4">
        <v>43.9</v>
      </c>
      <c r="F50" s="4">
        <v>44.1</v>
      </c>
      <c r="G50" s="4">
        <v>44.2</v>
      </c>
      <c r="H50" s="4">
        <v>24</v>
      </c>
      <c r="I50" s="4">
        <v>26</v>
      </c>
      <c r="J50" s="4">
        <v>25</v>
      </c>
      <c r="K50" s="4">
        <v>7.88</v>
      </c>
      <c r="L50" s="4">
        <v>8.01</v>
      </c>
      <c r="M50" s="6">
        <v>7.97</v>
      </c>
    </row>
    <row r="51" spans="1:13">
      <c r="A51" s="4">
        <v>48</v>
      </c>
      <c r="B51" s="4">
        <v>18.5</v>
      </c>
      <c r="C51" s="4">
        <v>18.600000000000001</v>
      </c>
      <c r="D51" s="6">
        <v>18.600000000000001</v>
      </c>
      <c r="E51" s="4">
        <v>43.8</v>
      </c>
      <c r="F51" s="4">
        <v>44.2</v>
      </c>
      <c r="G51" s="4">
        <v>45.2</v>
      </c>
      <c r="H51" s="4">
        <v>24</v>
      </c>
      <c r="I51" s="4">
        <v>22</v>
      </c>
      <c r="J51" s="4">
        <v>26</v>
      </c>
      <c r="K51" s="4">
        <v>7.93</v>
      </c>
      <c r="L51" s="4">
        <v>7.81</v>
      </c>
      <c r="M51" s="6">
        <v>7.91</v>
      </c>
    </row>
    <row r="52" spans="1:13">
      <c r="A52" s="4">
        <v>49</v>
      </c>
      <c r="B52" s="4">
        <v>18.5</v>
      </c>
      <c r="C52" s="4">
        <v>18.399999999999999</v>
      </c>
      <c r="D52" s="6">
        <v>18.5</v>
      </c>
      <c r="E52" s="4">
        <v>42.9</v>
      </c>
      <c r="F52" s="4">
        <v>43.8</v>
      </c>
      <c r="G52" s="4">
        <v>44.8</v>
      </c>
      <c r="H52" s="4">
        <v>22</v>
      </c>
      <c r="I52" s="4">
        <v>21</v>
      </c>
      <c r="J52" s="4">
        <v>22</v>
      </c>
      <c r="K52" s="4">
        <v>7.97</v>
      </c>
      <c r="L52" s="4">
        <v>7.73</v>
      </c>
      <c r="M52" s="6">
        <v>7.65</v>
      </c>
    </row>
    <row r="53" spans="1:13" ht="16" thickBot="1">
      <c r="A53" s="3">
        <v>50</v>
      </c>
      <c r="B53" s="3">
        <v>18.5</v>
      </c>
      <c r="C53" s="3">
        <v>18.5</v>
      </c>
      <c r="D53" s="1">
        <v>18.5</v>
      </c>
      <c r="E53" s="3">
        <v>43.1</v>
      </c>
      <c r="F53" s="3">
        <v>43.9</v>
      </c>
      <c r="G53" s="3">
        <v>44.4</v>
      </c>
      <c r="H53" s="3">
        <v>23</v>
      </c>
      <c r="I53" s="3">
        <v>24</v>
      </c>
      <c r="J53" s="3">
        <v>20</v>
      </c>
      <c r="K53" s="3">
        <v>7.96</v>
      </c>
      <c r="L53" s="3">
        <v>7.85</v>
      </c>
      <c r="M53" s="1">
        <v>7.69</v>
      </c>
    </row>
    <row r="54" spans="1:13" ht="16" thickBot="1">
      <c r="A54" s="9" t="s">
        <v>3</v>
      </c>
      <c r="B54" s="5">
        <f t="shared" ref="B54:M54" si="0">AVERAGE(B4:B53)</f>
        <v>18.5</v>
      </c>
      <c r="C54" s="5">
        <f t="shared" si="0"/>
        <v>18.496000000000002</v>
      </c>
      <c r="D54" s="5">
        <f t="shared" si="0"/>
        <v>18.503999999999998</v>
      </c>
      <c r="E54" s="5">
        <f t="shared" si="0"/>
        <v>43.286000000000001</v>
      </c>
      <c r="F54" s="10">
        <f t="shared" si="0"/>
        <v>43.345999999999997</v>
      </c>
      <c r="G54" s="5">
        <f t="shared" si="0"/>
        <v>44.00200000000001</v>
      </c>
      <c r="H54" s="5">
        <f t="shared" si="0"/>
        <v>24.24</v>
      </c>
      <c r="I54" s="10">
        <f t="shared" si="0"/>
        <v>23.54</v>
      </c>
      <c r="J54" s="5">
        <f t="shared" si="0"/>
        <v>24.2</v>
      </c>
      <c r="K54" s="10">
        <f>AVERAGE(K4:K53)</f>
        <v>8.0454000000000008</v>
      </c>
      <c r="L54" s="5">
        <f t="shared" si="0"/>
        <v>7.9998000000000005</v>
      </c>
      <c r="M54" s="5">
        <f t="shared" si="0"/>
        <v>7.9817021276595739</v>
      </c>
    </row>
    <row r="55" spans="1:13" ht="16" thickBot="1">
      <c r="A55" s="9" t="s">
        <v>4</v>
      </c>
      <c r="B55" s="5">
        <f t="shared" ref="B55:I55" si="1">_xlfn.VAR.P(B4:B53)</f>
        <v>6.000000000000171E-3</v>
      </c>
      <c r="C55" s="5">
        <f t="shared" si="1"/>
        <v>5.5840000000001591E-3</v>
      </c>
      <c r="D55" s="5">
        <f t="shared" si="1"/>
        <v>5.5840000000001591E-3</v>
      </c>
      <c r="E55" s="5">
        <f t="shared" si="1"/>
        <v>0.28400400000000031</v>
      </c>
      <c r="F55" s="10">
        <f t="shared" si="1"/>
        <v>0.30728400000000033</v>
      </c>
      <c r="G55" s="5">
        <f t="shared" si="1"/>
        <v>0.37299600000000049</v>
      </c>
      <c r="H55" s="5">
        <f t="shared" si="1"/>
        <v>4.4223999999999988</v>
      </c>
      <c r="I55" s="10">
        <f t="shared" si="1"/>
        <v>5.4883999999999995</v>
      </c>
      <c r="J55" s="5">
        <f>_xlfn.VAR.P(J4:J53)</f>
        <v>5.96</v>
      </c>
      <c r="K55" s="10">
        <f t="shared" ref="K55:M55" si="2">_xlfn.VAR.P(K4:K53)</f>
        <v>1.7876839999999995E-2</v>
      </c>
      <c r="L55" s="5">
        <f t="shared" si="2"/>
        <v>3.1001959999999999E-2</v>
      </c>
      <c r="M55" s="5">
        <f t="shared" si="2"/>
        <v>1.6005613399728356E-2</v>
      </c>
    </row>
    <row r="56" spans="1:13" ht="16" thickBot="1">
      <c r="A56" s="7" t="s">
        <v>5</v>
      </c>
      <c r="B56" s="3">
        <f t="shared" ref="B56:I56" si="3">_xlfn.STDEV.P(B4:B53)</f>
        <v>7.7459666924149448E-2</v>
      </c>
      <c r="C56" s="3">
        <f t="shared" si="3"/>
        <v>7.4726166769078686E-2</v>
      </c>
      <c r="D56" s="3">
        <f t="shared" si="3"/>
        <v>7.4726166769078686E-2</v>
      </c>
      <c r="E56" s="3">
        <f t="shared" si="3"/>
        <v>0.5329202566988801</v>
      </c>
      <c r="F56" s="8">
        <f t="shared" si="3"/>
        <v>0.55433203046549673</v>
      </c>
      <c r="G56" s="3">
        <f t="shared" si="3"/>
        <v>0.61073398464470641</v>
      </c>
      <c r="H56" s="3">
        <f t="shared" si="3"/>
        <v>2.1029503084951862</v>
      </c>
      <c r="I56" s="8">
        <f t="shared" si="3"/>
        <v>2.3427334462119243</v>
      </c>
      <c r="J56" s="3">
        <f t="shared" ref="J56:L56" si="4">_xlfn.STDEV.P(J4:J53)</f>
        <v>2.4413111231467406</v>
      </c>
      <c r="K56" s="8">
        <f t="shared" si="4"/>
        <v>0.13370430060398206</v>
      </c>
      <c r="L56" s="3">
        <f t="shared" si="4"/>
        <v>0.17607373455458936</v>
      </c>
      <c r="M56" s="3">
        <f>_xlfn.STDEV.P(M4:M53)</f>
        <v>0.12651329337159933</v>
      </c>
    </row>
    <row r="59" spans="1:13">
      <c r="A59" s="20" t="s">
        <v>38</v>
      </c>
    </row>
    <row r="61" spans="1:13">
      <c r="A61" s="21"/>
      <c r="B61" t="s">
        <v>39</v>
      </c>
    </row>
  </sheetData>
  <mergeCells count="4">
    <mergeCell ref="H2:J2"/>
    <mergeCell ref="K2:M2"/>
    <mergeCell ref="E2:G2"/>
    <mergeCell ref="B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37560-FC56-3446-8E08-A22C39F3F57E}">
  <dimension ref="A1:K53"/>
  <sheetViews>
    <sheetView workbookViewId="0">
      <selection activeCell="A3" sqref="A3"/>
    </sheetView>
  </sheetViews>
  <sheetFormatPr baseColWidth="10" defaultRowHeight="15.5"/>
  <cols>
    <col min="5" max="5" width="18" bestFit="1" customWidth="1"/>
  </cols>
  <sheetData>
    <row r="1" spans="1:11" ht="16" thickBot="1"/>
    <row r="2" spans="1:11" ht="16" thickBot="1">
      <c r="A2" s="22" t="s">
        <v>6</v>
      </c>
      <c r="B2" s="22"/>
      <c r="C2" s="23"/>
    </row>
    <row r="3" spans="1:11" ht="16" thickBot="1">
      <c r="A3" s="12">
        <v>10</v>
      </c>
      <c r="B3" s="12">
        <v>15</v>
      </c>
      <c r="C3" s="12">
        <v>20</v>
      </c>
    </row>
    <row r="4" spans="1:11">
      <c r="A4" s="4">
        <v>26</v>
      </c>
      <c r="B4" s="4">
        <v>20</v>
      </c>
      <c r="C4" s="4">
        <v>27</v>
      </c>
      <c r="E4" t="s">
        <v>9</v>
      </c>
    </row>
    <row r="5" spans="1:11">
      <c r="A5" s="4">
        <v>21</v>
      </c>
      <c r="B5" s="4">
        <v>23</v>
      </c>
      <c r="C5" s="4">
        <v>25</v>
      </c>
    </row>
    <row r="6" spans="1:11" ht="16" thickBot="1">
      <c r="A6" s="4">
        <v>23</v>
      </c>
      <c r="B6" s="4">
        <v>26</v>
      </c>
      <c r="C6" s="4">
        <v>29</v>
      </c>
      <c r="E6" t="s">
        <v>10</v>
      </c>
    </row>
    <row r="7" spans="1:11">
      <c r="A7" s="4">
        <v>24</v>
      </c>
      <c r="B7" s="4">
        <v>27</v>
      </c>
      <c r="C7" s="4">
        <v>28</v>
      </c>
      <c r="E7" s="19" t="s">
        <v>11</v>
      </c>
      <c r="F7" s="19" t="s">
        <v>12</v>
      </c>
      <c r="G7" s="19" t="s">
        <v>13</v>
      </c>
      <c r="H7" s="19" t="s">
        <v>14</v>
      </c>
      <c r="I7" s="19" t="s">
        <v>15</v>
      </c>
    </row>
    <row r="8" spans="1:11">
      <c r="A8" s="4">
        <v>23</v>
      </c>
      <c r="B8" s="4">
        <v>25</v>
      </c>
      <c r="C8" s="4">
        <v>24</v>
      </c>
      <c r="E8" s="17" t="s">
        <v>16</v>
      </c>
      <c r="F8" s="17">
        <v>50</v>
      </c>
      <c r="G8" s="17">
        <v>1212</v>
      </c>
      <c r="H8" s="17">
        <v>24.24</v>
      </c>
      <c r="I8" s="17">
        <v>4.5126530612244888</v>
      </c>
    </row>
    <row r="9" spans="1:11">
      <c r="A9" s="4">
        <v>24</v>
      </c>
      <c r="B9" s="4">
        <v>26</v>
      </c>
      <c r="C9" s="4">
        <v>27</v>
      </c>
      <c r="E9" s="17" t="s">
        <v>17</v>
      </c>
      <c r="F9" s="17">
        <v>50</v>
      </c>
      <c r="G9" s="17">
        <v>1177</v>
      </c>
      <c r="H9" s="17">
        <v>23.54</v>
      </c>
      <c r="I9" s="17">
        <v>5.6004081632653051</v>
      </c>
    </row>
    <row r="10" spans="1:11" ht="16" thickBot="1">
      <c r="A10" s="4">
        <v>25</v>
      </c>
      <c r="B10" s="4">
        <v>26</v>
      </c>
      <c r="C10" s="4">
        <v>23</v>
      </c>
      <c r="E10" s="18" t="s">
        <v>18</v>
      </c>
      <c r="F10" s="18">
        <v>50</v>
      </c>
      <c r="G10" s="18">
        <v>1210</v>
      </c>
      <c r="H10" s="18">
        <v>24.2</v>
      </c>
      <c r="I10" s="18">
        <v>6.0816326530612246</v>
      </c>
    </row>
    <row r="11" spans="1:11">
      <c r="A11" s="4">
        <v>24</v>
      </c>
      <c r="B11" s="4">
        <v>29</v>
      </c>
      <c r="C11" s="4">
        <v>25</v>
      </c>
    </row>
    <row r="12" spans="1:11">
      <c r="A12" s="4">
        <v>26</v>
      </c>
      <c r="B12" s="4">
        <v>20</v>
      </c>
      <c r="C12" s="4">
        <v>26</v>
      </c>
    </row>
    <row r="13" spans="1:11" ht="16" thickBot="1">
      <c r="A13" s="4">
        <v>31</v>
      </c>
      <c r="B13" s="4">
        <v>24</v>
      </c>
      <c r="C13" s="4">
        <v>27</v>
      </c>
      <c r="E13" t="s">
        <v>19</v>
      </c>
    </row>
    <row r="14" spans="1:11">
      <c r="A14" s="4">
        <v>25</v>
      </c>
      <c r="B14" s="4">
        <v>23</v>
      </c>
      <c r="C14" s="4">
        <v>25</v>
      </c>
      <c r="E14" s="19" t="s">
        <v>20</v>
      </c>
      <c r="F14" s="19" t="s">
        <v>21</v>
      </c>
      <c r="G14" s="19" t="s">
        <v>22</v>
      </c>
      <c r="H14" s="19" t="s">
        <v>23</v>
      </c>
      <c r="I14" s="19" t="s">
        <v>24</v>
      </c>
      <c r="J14" s="19" t="s">
        <v>25</v>
      </c>
      <c r="K14" s="19" t="s">
        <v>26</v>
      </c>
    </row>
    <row r="15" spans="1:11">
      <c r="A15" s="4">
        <v>24</v>
      </c>
      <c r="B15" s="4">
        <v>23</v>
      </c>
      <c r="C15" s="4">
        <v>21</v>
      </c>
      <c r="E15" s="17" t="s">
        <v>27</v>
      </c>
      <c r="F15" s="17">
        <v>15.453333333334285</v>
      </c>
      <c r="G15" s="17">
        <v>2</v>
      </c>
      <c r="H15" s="17">
        <v>7.7266666666671426</v>
      </c>
      <c r="I15" s="17">
        <v>1.43133301408886</v>
      </c>
      <c r="J15" s="17">
        <v>0.24230100167264867</v>
      </c>
      <c r="K15" s="17">
        <v>3.0576206516493913</v>
      </c>
    </row>
    <row r="16" spans="1:11">
      <c r="A16" s="4">
        <v>25</v>
      </c>
      <c r="B16" s="4">
        <v>22</v>
      </c>
      <c r="C16" s="4">
        <v>26</v>
      </c>
      <c r="E16" s="17" t="s">
        <v>28</v>
      </c>
      <c r="F16" s="17">
        <v>793.54</v>
      </c>
      <c r="G16" s="17">
        <v>147</v>
      </c>
      <c r="H16" s="17">
        <v>5.3982312925170062</v>
      </c>
      <c r="I16" s="17"/>
      <c r="J16" s="17"/>
      <c r="K16" s="17"/>
    </row>
    <row r="17" spans="1:11">
      <c r="A17" s="4">
        <v>27</v>
      </c>
      <c r="B17" s="4">
        <v>23</v>
      </c>
      <c r="C17" s="4">
        <v>21</v>
      </c>
      <c r="E17" s="17"/>
      <c r="F17" s="17"/>
      <c r="G17" s="17"/>
      <c r="H17" s="17"/>
      <c r="I17" s="17"/>
      <c r="J17" s="17"/>
      <c r="K17" s="17"/>
    </row>
    <row r="18" spans="1:11" ht="16" thickBot="1">
      <c r="A18" s="4">
        <v>24</v>
      </c>
      <c r="B18" s="4">
        <v>30</v>
      </c>
      <c r="C18" s="4">
        <v>24</v>
      </c>
      <c r="E18" s="18" t="s">
        <v>29</v>
      </c>
      <c r="F18" s="18">
        <v>808.99333333333425</v>
      </c>
      <c r="G18" s="18">
        <v>149</v>
      </c>
      <c r="H18" s="18"/>
      <c r="I18" s="18"/>
      <c r="J18" s="18"/>
      <c r="K18" s="18"/>
    </row>
    <row r="19" spans="1:11">
      <c r="A19" s="4">
        <v>24</v>
      </c>
      <c r="B19" s="4">
        <v>24</v>
      </c>
      <c r="C19" s="4">
        <v>21</v>
      </c>
    </row>
    <row r="20" spans="1:11">
      <c r="A20" s="4">
        <v>25</v>
      </c>
      <c r="B20" s="4">
        <v>22</v>
      </c>
      <c r="C20" s="4">
        <v>24</v>
      </c>
      <c r="H20" t="s">
        <v>30</v>
      </c>
      <c r="I20">
        <f>_xlfn.F.INV(0.95,G15,G16)</f>
        <v>3.0576206516493913</v>
      </c>
    </row>
    <row r="21" spans="1:11">
      <c r="A21" s="4">
        <v>27</v>
      </c>
      <c r="B21" s="4">
        <v>21</v>
      </c>
      <c r="C21" s="4">
        <v>25</v>
      </c>
    </row>
    <row r="22" spans="1:11">
      <c r="A22" s="4">
        <v>23</v>
      </c>
      <c r="B22" s="4">
        <v>21</v>
      </c>
      <c r="C22" s="4">
        <v>28</v>
      </c>
    </row>
    <row r="23" spans="1:11">
      <c r="A23" s="4">
        <v>31</v>
      </c>
      <c r="B23" s="4">
        <v>24</v>
      </c>
      <c r="C23" s="4">
        <v>22</v>
      </c>
      <c r="H23" s="20" t="s">
        <v>31</v>
      </c>
      <c r="I23" t="s">
        <v>32</v>
      </c>
    </row>
    <row r="24" spans="1:11">
      <c r="A24" s="4">
        <v>25</v>
      </c>
      <c r="B24" s="4">
        <v>24</v>
      </c>
      <c r="C24" s="4">
        <v>22</v>
      </c>
      <c r="I24" t="s">
        <v>33</v>
      </c>
    </row>
    <row r="25" spans="1:11">
      <c r="A25" s="4">
        <v>24</v>
      </c>
      <c r="B25" s="4">
        <v>25</v>
      </c>
      <c r="C25" s="4">
        <v>24</v>
      </c>
      <c r="I25" t="s">
        <v>34</v>
      </c>
    </row>
    <row r="26" spans="1:11">
      <c r="A26" s="4">
        <v>22</v>
      </c>
      <c r="B26" s="4">
        <v>30</v>
      </c>
      <c r="C26" s="4">
        <v>23</v>
      </c>
    </row>
    <row r="27" spans="1:11">
      <c r="A27" s="4">
        <v>27</v>
      </c>
      <c r="B27" s="4">
        <v>20</v>
      </c>
      <c r="C27" s="4">
        <v>25</v>
      </c>
    </row>
    <row r="28" spans="1:11">
      <c r="A28" s="4">
        <v>22</v>
      </c>
      <c r="B28" s="4">
        <v>21</v>
      </c>
      <c r="C28" s="4">
        <v>22</v>
      </c>
    </row>
    <row r="29" spans="1:11">
      <c r="A29" s="4">
        <v>25</v>
      </c>
      <c r="B29" s="4">
        <v>23</v>
      </c>
      <c r="C29" s="4">
        <v>25</v>
      </c>
    </row>
    <row r="30" spans="1:11">
      <c r="A30" s="4">
        <v>25</v>
      </c>
      <c r="B30" s="4">
        <v>21</v>
      </c>
      <c r="C30" s="4">
        <v>21</v>
      </c>
    </row>
    <row r="31" spans="1:11">
      <c r="A31" s="4">
        <v>24</v>
      </c>
      <c r="B31" s="4">
        <v>21</v>
      </c>
      <c r="C31" s="4">
        <v>22</v>
      </c>
    </row>
    <row r="32" spans="1:11">
      <c r="A32" s="4">
        <v>24</v>
      </c>
      <c r="B32" s="4">
        <v>27</v>
      </c>
      <c r="C32" s="4">
        <v>21</v>
      </c>
    </row>
    <row r="33" spans="1:3">
      <c r="A33" s="4">
        <v>23</v>
      </c>
      <c r="B33" s="4">
        <v>22</v>
      </c>
      <c r="C33" s="4">
        <v>24</v>
      </c>
    </row>
    <row r="34" spans="1:3">
      <c r="A34" s="4">
        <v>27</v>
      </c>
      <c r="B34" s="4">
        <v>23</v>
      </c>
      <c r="C34" s="4">
        <v>22</v>
      </c>
    </row>
    <row r="35" spans="1:3">
      <c r="A35" s="4">
        <v>21</v>
      </c>
      <c r="B35" s="4">
        <v>22</v>
      </c>
      <c r="C35" s="4">
        <v>30</v>
      </c>
    </row>
    <row r="36" spans="1:3">
      <c r="A36" s="4">
        <v>24</v>
      </c>
      <c r="B36" s="4">
        <v>24</v>
      </c>
      <c r="C36" s="4">
        <v>21</v>
      </c>
    </row>
    <row r="37" spans="1:3">
      <c r="A37" s="4">
        <v>25</v>
      </c>
      <c r="B37" s="4">
        <v>21</v>
      </c>
      <c r="C37" s="4">
        <v>25</v>
      </c>
    </row>
    <row r="38" spans="1:3">
      <c r="A38" s="4">
        <v>24</v>
      </c>
      <c r="B38" s="4">
        <v>25</v>
      </c>
      <c r="C38" s="4">
        <v>29</v>
      </c>
    </row>
    <row r="39" spans="1:3">
      <c r="A39" s="4">
        <v>25</v>
      </c>
      <c r="B39" s="4">
        <v>24</v>
      </c>
      <c r="C39" s="4">
        <v>26</v>
      </c>
    </row>
    <row r="40" spans="1:3">
      <c r="A40" s="4">
        <v>23</v>
      </c>
      <c r="B40" s="4">
        <v>24</v>
      </c>
      <c r="C40" s="4">
        <v>23</v>
      </c>
    </row>
    <row r="41" spans="1:3">
      <c r="A41" s="4">
        <v>23</v>
      </c>
      <c r="B41" s="4">
        <v>23</v>
      </c>
      <c r="C41" s="4">
        <v>24</v>
      </c>
    </row>
    <row r="42" spans="1:3">
      <c r="A42" s="4">
        <v>23</v>
      </c>
      <c r="B42" s="4">
        <v>23</v>
      </c>
      <c r="C42" s="4">
        <v>24</v>
      </c>
    </row>
    <row r="43" spans="1:3">
      <c r="A43" s="4">
        <v>22</v>
      </c>
      <c r="B43" s="4">
        <v>23</v>
      </c>
      <c r="C43" s="4">
        <v>23</v>
      </c>
    </row>
    <row r="44" spans="1:3">
      <c r="A44" s="4">
        <v>21</v>
      </c>
      <c r="B44" s="4">
        <v>22</v>
      </c>
      <c r="C44" s="4">
        <v>24</v>
      </c>
    </row>
    <row r="45" spans="1:3">
      <c r="A45" s="4">
        <v>26</v>
      </c>
      <c r="B45" s="4">
        <v>24</v>
      </c>
      <c r="C45" s="4">
        <v>26</v>
      </c>
    </row>
    <row r="46" spans="1:3">
      <c r="A46" s="4">
        <v>23</v>
      </c>
      <c r="B46" s="4">
        <v>25</v>
      </c>
      <c r="C46" s="4">
        <v>24</v>
      </c>
    </row>
    <row r="47" spans="1:3">
      <c r="A47" s="4">
        <v>25</v>
      </c>
      <c r="B47" s="4">
        <v>22</v>
      </c>
      <c r="C47" s="4">
        <v>20</v>
      </c>
    </row>
    <row r="48" spans="1:3">
      <c r="A48" s="4">
        <v>24</v>
      </c>
      <c r="B48" s="4">
        <v>23</v>
      </c>
      <c r="C48" s="4">
        <v>27</v>
      </c>
    </row>
    <row r="49" spans="1:3">
      <c r="A49" s="4">
        <v>20</v>
      </c>
      <c r="B49" s="4">
        <v>23</v>
      </c>
      <c r="C49" s="4">
        <v>22</v>
      </c>
    </row>
    <row r="50" spans="1:3">
      <c r="A50" s="4">
        <v>24</v>
      </c>
      <c r="B50" s="4">
        <v>26</v>
      </c>
      <c r="C50" s="4">
        <v>25</v>
      </c>
    </row>
    <row r="51" spans="1:3">
      <c r="A51" s="4">
        <v>24</v>
      </c>
      <c r="B51" s="4">
        <v>22</v>
      </c>
      <c r="C51" s="4">
        <v>26</v>
      </c>
    </row>
    <row r="52" spans="1:3">
      <c r="A52" s="4">
        <v>22</v>
      </c>
      <c r="B52" s="4">
        <v>21</v>
      </c>
      <c r="C52" s="4">
        <v>22</v>
      </c>
    </row>
    <row r="53" spans="1:3" ht="16" thickBot="1">
      <c r="A53" s="3">
        <v>23</v>
      </c>
      <c r="B53" s="3">
        <v>24</v>
      </c>
      <c r="C53" s="3">
        <v>20</v>
      </c>
    </row>
  </sheetData>
  <mergeCells count="1">
    <mergeCell ref="A2:C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AFF11-C419-2D40-88DB-01DA9CB177E3}">
  <dimension ref="A1:K53"/>
  <sheetViews>
    <sheetView workbookViewId="0">
      <selection activeCell="H27" sqref="H27"/>
    </sheetView>
  </sheetViews>
  <sheetFormatPr baseColWidth="10" defaultRowHeight="15.5"/>
  <sheetData>
    <row r="1" spans="1:11" ht="16" thickBot="1"/>
    <row r="2" spans="1:11" ht="16" thickBot="1">
      <c r="A2" s="24" t="s">
        <v>1</v>
      </c>
      <c r="B2" s="22"/>
      <c r="C2" s="23"/>
    </row>
    <row r="3" spans="1:11" ht="16" thickBot="1">
      <c r="A3" s="12">
        <v>10</v>
      </c>
      <c r="B3" s="12">
        <v>15</v>
      </c>
      <c r="C3" s="13">
        <v>20</v>
      </c>
    </row>
    <row r="4" spans="1:11">
      <c r="A4" s="4">
        <v>8.5299999999999994</v>
      </c>
      <c r="B4" s="4">
        <v>7.77</v>
      </c>
      <c r="C4" s="6">
        <v>8.15</v>
      </c>
      <c r="E4" t="s">
        <v>9</v>
      </c>
    </row>
    <row r="5" spans="1:11">
      <c r="A5" s="4">
        <v>7.99</v>
      </c>
      <c r="B5" s="4">
        <v>7.94</v>
      </c>
      <c r="C5" s="6">
        <v>8.15</v>
      </c>
    </row>
    <row r="6" spans="1:11" ht="16" thickBot="1">
      <c r="A6" s="4">
        <v>8.0299999999999994</v>
      </c>
      <c r="B6" s="4">
        <v>8.02</v>
      </c>
      <c r="C6" s="6">
        <v>8.16</v>
      </c>
      <c r="E6" t="s">
        <v>10</v>
      </c>
    </row>
    <row r="7" spans="1:11">
      <c r="A7" s="4">
        <v>8.1300000000000008</v>
      </c>
      <c r="B7" s="4">
        <v>8.0299999999999994</v>
      </c>
      <c r="C7" s="6">
        <v>8.27</v>
      </c>
      <c r="E7" s="19" t="s">
        <v>11</v>
      </c>
      <c r="F7" s="19" t="s">
        <v>12</v>
      </c>
      <c r="G7" s="19" t="s">
        <v>13</v>
      </c>
      <c r="H7" s="19" t="s">
        <v>14</v>
      </c>
      <c r="I7" s="19" t="s">
        <v>15</v>
      </c>
    </row>
    <row r="8" spans="1:11">
      <c r="A8" s="4">
        <v>8.01</v>
      </c>
      <c r="B8" s="4">
        <v>8.08</v>
      </c>
      <c r="C8" s="6">
        <v>8.1999999999999993</v>
      </c>
      <c r="E8" s="17" t="s">
        <v>16</v>
      </c>
      <c r="F8" s="17">
        <v>50</v>
      </c>
      <c r="G8" s="17">
        <v>402.27000000000004</v>
      </c>
      <c r="H8" s="17">
        <v>8.0454000000000008</v>
      </c>
      <c r="I8" s="17">
        <v>1.8241673469387747E-2</v>
      </c>
    </row>
    <row r="9" spans="1:11">
      <c r="A9" s="4">
        <v>8.01</v>
      </c>
      <c r="B9" s="4">
        <v>8.06</v>
      </c>
      <c r="C9" s="6">
        <v>8.08</v>
      </c>
      <c r="E9" s="17" t="s">
        <v>17</v>
      </c>
      <c r="F9" s="17">
        <v>50</v>
      </c>
      <c r="G9" s="17">
        <v>399.99</v>
      </c>
      <c r="H9" s="17">
        <v>7.9998000000000005</v>
      </c>
      <c r="I9" s="17">
        <v>3.1634653061224489E-2</v>
      </c>
    </row>
    <row r="10" spans="1:11" ht="16" thickBot="1">
      <c r="A10" s="4">
        <v>8.1</v>
      </c>
      <c r="B10" s="4">
        <v>8.07</v>
      </c>
      <c r="C10" s="6">
        <v>8.08</v>
      </c>
      <c r="E10" s="18" t="s">
        <v>18</v>
      </c>
      <c r="F10" s="18">
        <v>47</v>
      </c>
      <c r="G10" s="18">
        <v>375.14</v>
      </c>
      <c r="H10" s="18">
        <v>7.9817021276595739</v>
      </c>
      <c r="I10" s="18">
        <v>1.6353561517113754E-2</v>
      </c>
    </row>
    <row r="11" spans="1:11">
      <c r="A11" s="4">
        <v>8.0500000000000007</v>
      </c>
      <c r="B11" s="4">
        <v>8.26</v>
      </c>
      <c r="C11" s="6">
        <v>8.01</v>
      </c>
    </row>
    <row r="12" spans="1:11">
      <c r="A12" s="4">
        <v>8.1999999999999993</v>
      </c>
      <c r="B12" s="4">
        <v>8.1199999999999992</v>
      </c>
      <c r="C12" s="6">
        <v>7.96</v>
      </c>
    </row>
    <row r="13" spans="1:11" ht="16" thickBot="1">
      <c r="A13" s="4">
        <v>8.24</v>
      </c>
      <c r="B13" s="4">
        <v>7.96</v>
      </c>
      <c r="C13" s="6">
        <v>8.0299999999999994</v>
      </c>
      <c r="E13" t="s">
        <v>19</v>
      </c>
    </row>
    <row r="14" spans="1:11">
      <c r="A14" s="4">
        <v>8.17</v>
      </c>
      <c r="B14" s="4">
        <v>7.98</v>
      </c>
      <c r="C14" s="6">
        <v>7.99</v>
      </c>
      <c r="E14" s="19" t="s">
        <v>20</v>
      </c>
      <c r="F14" s="19" t="s">
        <v>21</v>
      </c>
      <c r="G14" s="19" t="s">
        <v>22</v>
      </c>
      <c r="H14" s="19" t="s">
        <v>23</v>
      </c>
      <c r="I14" s="19" t="s">
        <v>24</v>
      </c>
      <c r="J14" s="19" t="s">
        <v>25</v>
      </c>
      <c r="K14" s="19" t="s">
        <v>26</v>
      </c>
    </row>
    <row r="15" spans="1:11">
      <c r="A15" s="4">
        <v>8.15</v>
      </c>
      <c r="B15" s="4">
        <v>7.99</v>
      </c>
      <c r="C15" s="6">
        <v>8.0299999999999994</v>
      </c>
      <c r="E15" s="17" t="s">
        <v>27</v>
      </c>
      <c r="F15" s="17">
        <v>0.10546283687943525</v>
      </c>
      <c r="G15" s="17">
        <v>2</v>
      </c>
      <c r="H15" s="17">
        <v>5.2731418439717626E-2</v>
      </c>
      <c r="I15" s="17">
        <v>2.3757321684408397</v>
      </c>
      <c r="J15" s="17">
        <v>9.6580500727277196E-2</v>
      </c>
      <c r="K15" s="17">
        <v>3.0589280005422923</v>
      </c>
    </row>
    <row r="16" spans="1:11">
      <c r="A16" s="4">
        <v>7.91</v>
      </c>
      <c r="B16" s="4">
        <v>7.85</v>
      </c>
      <c r="C16" s="6">
        <v>8.11</v>
      </c>
      <c r="E16" s="17" t="s">
        <v>28</v>
      </c>
      <c r="F16" s="17">
        <v>3.1962038297872324</v>
      </c>
      <c r="G16" s="17">
        <v>144</v>
      </c>
      <c r="H16" s="17">
        <v>2.2195859929078004E-2</v>
      </c>
      <c r="I16" s="17"/>
      <c r="J16" s="17"/>
      <c r="K16" s="17"/>
    </row>
    <row r="17" spans="1:11">
      <c r="A17" s="4">
        <v>8.09</v>
      </c>
      <c r="B17" s="4">
        <v>8.02</v>
      </c>
      <c r="C17" s="6">
        <v>8.02</v>
      </c>
      <c r="E17" s="17"/>
      <c r="F17" s="17"/>
      <c r="G17" s="17"/>
      <c r="H17" s="17"/>
      <c r="I17" s="17"/>
      <c r="J17" s="17"/>
      <c r="K17" s="17"/>
    </row>
    <row r="18" spans="1:11" ht="16" thickBot="1">
      <c r="A18" s="4">
        <v>8.09</v>
      </c>
      <c r="B18" s="4">
        <v>8.8800000000000008</v>
      </c>
      <c r="C18" s="6">
        <v>8.02</v>
      </c>
      <c r="E18" s="18" t="s">
        <v>29</v>
      </c>
      <c r="F18" s="18">
        <v>3.3016666666666676</v>
      </c>
      <c r="G18" s="18">
        <v>146</v>
      </c>
      <c r="H18" s="18"/>
      <c r="I18" s="18"/>
      <c r="J18" s="18"/>
      <c r="K18" s="18"/>
    </row>
    <row r="19" spans="1:11">
      <c r="A19" s="4">
        <v>8.09</v>
      </c>
      <c r="B19" s="4">
        <v>8.1199999999999992</v>
      </c>
      <c r="C19" s="6">
        <v>8.01</v>
      </c>
    </row>
    <row r="20" spans="1:11">
      <c r="A20" s="4">
        <v>8.11</v>
      </c>
      <c r="B20" s="4">
        <v>8.11</v>
      </c>
      <c r="C20" s="6">
        <v>7.93</v>
      </c>
      <c r="H20" t="s">
        <v>35</v>
      </c>
      <c r="I20">
        <f>_xlfn.F.INV(0.95,G15,G16)</f>
        <v>3.0589280005422923</v>
      </c>
    </row>
    <row r="21" spans="1:11">
      <c r="A21" s="4">
        <v>8.15</v>
      </c>
      <c r="B21" s="4">
        <v>7.99</v>
      </c>
      <c r="C21" s="6">
        <v>8.0399999999999991</v>
      </c>
    </row>
    <row r="22" spans="1:11">
      <c r="A22" s="4">
        <v>7.96</v>
      </c>
      <c r="B22" s="4">
        <v>7.99</v>
      </c>
      <c r="C22" s="6">
        <v>8.0399999999999991</v>
      </c>
      <c r="H22" t="s">
        <v>36</v>
      </c>
      <c r="I22">
        <f>_xlfn.F.INV(0.9,G15,G16)</f>
        <v>2.3397994800709965</v>
      </c>
    </row>
    <row r="23" spans="1:11">
      <c r="A23" s="4">
        <v>8.3000000000000007</v>
      </c>
      <c r="B23" s="4">
        <v>8.0500000000000007</v>
      </c>
      <c r="C23" s="6">
        <v>7.99</v>
      </c>
    </row>
    <row r="24" spans="1:11">
      <c r="A24" s="4">
        <v>8.25</v>
      </c>
      <c r="B24" s="4">
        <v>8.15</v>
      </c>
      <c r="C24" s="6">
        <v>7.99</v>
      </c>
    </row>
    <row r="25" spans="1:11">
      <c r="A25" s="4">
        <v>7.99</v>
      </c>
      <c r="B25" s="4">
        <v>8.1999999999999993</v>
      </c>
      <c r="C25" s="6">
        <v>8</v>
      </c>
      <c r="G25" t="s">
        <v>31</v>
      </c>
      <c r="H25" t="s">
        <v>32</v>
      </c>
    </row>
    <row r="26" spans="1:11">
      <c r="A26" s="4">
        <v>8.07</v>
      </c>
      <c r="B26" s="4">
        <v>8.2799999999999994</v>
      </c>
      <c r="C26" s="6">
        <v>7.99</v>
      </c>
      <c r="H26" t="s">
        <v>33</v>
      </c>
    </row>
    <row r="27" spans="1:11">
      <c r="A27" s="4">
        <v>7.99</v>
      </c>
      <c r="B27" s="4">
        <v>7.81</v>
      </c>
      <c r="C27" s="6">
        <v>8</v>
      </c>
      <c r="H27" t="s">
        <v>34</v>
      </c>
    </row>
    <row r="28" spans="1:11">
      <c r="A28" s="4">
        <v>7.81</v>
      </c>
      <c r="B28" s="4">
        <v>7.84</v>
      </c>
      <c r="C28" s="6">
        <v>7.97</v>
      </c>
    </row>
    <row r="29" spans="1:11">
      <c r="A29" s="4">
        <v>7.8</v>
      </c>
      <c r="B29" s="4">
        <v>7.92</v>
      </c>
      <c r="C29" s="6">
        <v>8.01</v>
      </c>
    </row>
    <row r="30" spans="1:11">
      <c r="A30" s="4">
        <v>7.93</v>
      </c>
      <c r="B30" s="4">
        <v>7.9</v>
      </c>
      <c r="C30" s="6">
        <v>8.01</v>
      </c>
    </row>
    <row r="31" spans="1:11">
      <c r="A31" s="4">
        <v>7.94</v>
      </c>
      <c r="B31" s="4">
        <v>7.87</v>
      </c>
      <c r="C31" s="6">
        <v>7.66</v>
      </c>
    </row>
    <row r="32" spans="1:11">
      <c r="A32" s="4">
        <v>7.86</v>
      </c>
      <c r="B32" s="4">
        <v>7.97</v>
      </c>
      <c r="C32" s="6">
        <v>7.8</v>
      </c>
    </row>
    <row r="33" spans="1:3">
      <c r="A33" s="4">
        <v>7.93</v>
      </c>
      <c r="B33" s="4">
        <v>7.88</v>
      </c>
      <c r="C33" s="6">
        <v>7.89</v>
      </c>
    </row>
    <row r="34" spans="1:3">
      <c r="A34" s="4">
        <v>8.06</v>
      </c>
      <c r="B34" s="4">
        <v>8.02</v>
      </c>
      <c r="C34" s="6">
        <v>7.99</v>
      </c>
    </row>
    <row r="35" spans="1:3">
      <c r="A35" s="4">
        <v>8.08</v>
      </c>
      <c r="B35" s="4">
        <v>8.02</v>
      </c>
      <c r="C35" s="6">
        <v>8.02</v>
      </c>
    </row>
    <row r="36" spans="1:3">
      <c r="A36" s="4">
        <v>7.99</v>
      </c>
      <c r="B36" s="4">
        <v>7.95</v>
      </c>
      <c r="C36" s="6">
        <v>7.92</v>
      </c>
    </row>
    <row r="37" spans="1:3">
      <c r="A37" s="4">
        <v>8.0399999999999991</v>
      </c>
      <c r="B37" s="4">
        <v>7.7</v>
      </c>
      <c r="C37" s="6">
        <v>7.99</v>
      </c>
    </row>
    <row r="38" spans="1:3">
      <c r="A38" s="4">
        <v>8.0500000000000007</v>
      </c>
      <c r="B38" s="4">
        <v>7.89</v>
      </c>
      <c r="C38" s="15"/>
    </row>
    <row r="39" spans="1:3">
      <c r="A39" s="4">
        <v>8.1300000000000008</v>
      </c>
      <c r="B39" s="4">
        <v>8.01</v>
      </c>
      <c r="C39" s="15"/>
    </row>
    <row r="40" spans="1:3">
      <c r="A40" s="4">
        <v>8.1999999999999993</v>
      </c>
      <c r="B40" s="4">
        <v>8.11</v>
      </c>
      <c r="C40" s="15"/>
    </row>
    <row r="41" spans="1:3">
      <c r="A41" s="4">
        <v>8.19</v>
      </c>
      <c r="B41" s="4">
        <v>7.95</v>
      </c>
      <c r="C41" s="6">
        <v>7.91</v>
      </c>
    </row>
    <row r="42" spans="1:3">
      <c r="A42" s="4">
        <v>7.98</v>
      </c>
      <c r="B42" s="4">
        <v>8.02</v>
      </c>
      <c r="C42" s="6">
        <v>7.96</v>
      </c>
    </row>
    <row r="43" spans="1:3">
      <c r="A43" s="4">
        <v>7.94</v>
      </c>
      <c r="B43" s="4">
        <v>8.07</v>
      </c>
      <c r="C43" s="6">
        <v>7.7</v>
      </c>
    </row>
    <row r="44" spans="1:3">
      <c r="A44" s="4">
        <v>7.82</v>
      </c>
      <c r="B44" s="4">
        <v>7.94</v>
      </c>
      <c r="C44" s="6">
        <v>8.01</v>
      </c>
    </row>
    <row r="45" spans="1:3">
      <c r="A45" s="4">
        <v>8.08</v>
      </c>
      <c r="B45" s="4">
        <v>8.0399999999999991</v>
      </c>
      <c r="C45" s="6">
        <v>8.08</v>
      </c>
    </row>
    <row r="46" spans="1:3">
      <c r="A46" s="4">
        <v>8.08</v>
      </c>
      <c r="B46" s="4">
        <v>8.0500000000000007</v>
      </c>
      <c r="C46" s="6">
        <v>7.92</v>
      </c>
    </row>
    <row r="47" spans="1:3">
      <c r="A47" s="4">
        <v>8.07</v>
      </c>
      <c r="B47" s="4">
        <v>7.96</v>
      </c>
      <c r="C47" s="6">
        <v>7.83</v>
      </c>
    </row>
    <row r="48" spans="1:3">
      <c r="A48" s="4">
        <v>8.06</v>
      </c>
      <c r="B48" s="4">
        <v>7.97</v>
      </c>
      <c r="C48" s="6">
        <v>8.0299999999999994</v>
      </c>
    </row>
    <row r="49" spans="1:3">
      <c r="A49" s="4">
        <v>7.88</v>
      </c>
      <c r="B49" s="4">
        <v>7.78</v>
      </c>
      <c r="C49" s="6">
        <v>7.97</v>
      </c>
    </row>
    <row r="50" spans="1:3">
      <c r="A50" s="4">
        <v>7.88</v>
      </c>
      <c r="B50" s="4">
        <v>8.01</v>
      </c>
      <c r="C50" s="6">
        <v>7.97</v>
      </c>
    </row>
    <row r="51" spans="1:3">
      <c r="A51" s="4">
        <v>7.93</v>
      </c>
      <c r="B51" s="4">
        <v>7.81</v>
      </c>
      <c r="C51" s="6">
        <v>7.91</v>
      </c>
    </row>
    <row r="52" spans="1:3">
      <c r="A52" s="4">
        <v>7.97</v>
      </c>
      <c r="B52" s="4">
        <v>7.73</v>
      </c>
      <c r="C52" s="6">
        <v>7.65</v>
      </c>
    </row>
    <row r="53" spans="1:3" ht="16" thickBot="1">
      <c r="A53" s="3">
        <v>7.96</v>
      </c>
      <c r="B53" s="3">
        <v>7.85</v>
      </c>
      <c r="C53" s="1">
        <v>7.69</v>
      </c>
    </row>
  </sheetData>
  <mergeCells count="1">
    <mergeCell ref="A2:C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1CFE0-48C6-2F40-9D02-154579F983CA}">
  <dimension ref="A1:F50"/>
  <sheetViews>
    <sheetView zoomScale="150" workbookViewId="0">
      <selection activeCell="E2" sqref="E2"/>
    </sheetView>
  </sheetViews>
  <sheetFormatPr baseColWidth="10" defaultRowHeight="15.5"/>
  <sheetData>
    <row r="1" spans="1:6">
      <c r="A1" s="4">
        <v>26</v>
      </c>
      <c r="B1" s="4">
        <v>8.5299999999999994</v>
      </c>
    </row>
    <row r="2" spans="1:6">
      <c r="A2" s="4">
        <v>21</v>
      </c>
      <c r="B2" s="4">
        <v>7.99</v>
      </c>
      <c r="D2" t="s">
        <v>37</v>
      </c>
      <c r="E2">
        <f>CORREL(A:A,B:B)</f>
        <v>0.50681874322253784</v>
      </c>
      <c r="F2" t="s">
        <v>40</v>
      </c>
    </row>
    <row r="3" spans="1:6">
      <c r="A3" s="4">
        <v>23</v>
      </c>
      <c r="B3" s="4">
        <v>8.0299999999999994</v>
      </c>
    </row>
    <row r="4" spans="1:6">
      <c r="A4" s="4">
        <v>24</v>
      </c>
      <c r="B4" s="4">
        <v>8.1300000000000008</v>
      </c>
    </row>
    <row r="5" spans="1:6">
      <c r="A5" s="4">
        <v>23</v>
      </c>
      <c r="B5" s="4">
        <v>8.01</v>
      </c>
    </row>
    <row r="6" spans="1:6">
      <c r="A6" s="4">
        <v>24</v>
      </c>
      <c r="B6" s="4">
        <v>8.01</v>
      </c>
      <c r="D6" t="s">
        <v>42</v>
      </c>
    </row>
    <row r="7" spans="1:6">
      <c r="A7" s="4">
        <v>25</v>
      </c>
      <c r="B7" s="4">
        <v>8.1</v>
      </c>
    </row>
    <row r="8" spans="1:6">
      <c r="A8" s="4">
        <v>24</v>
      </c>
      <c r="B8" s="4">
        <v>8.0500000000000007</v>
      </c>
      <c r="D8" t="s">
        <v>43</v>
      </c>
    </row>
    <row r="9" spans="1:6">
      <c r="A9" s="4">
        <v>26</v>
      </c>
      <c r="B9" s="4">
        <v>8.1999999999999993</v>
      </c>
    </row>
    <row r="10" spans="1:6">
      <c r="A10" s="4">
        <v>31</v>
      </c>
      <c r="B10" s="4">
        <v>8.24</v>
      </c>
    </row>
    <row r="11" spans="1:6">
      <c r="A11" s="4">
        <v>25</v>
      </c>
      <c r="B11" s="4">
        <v>8.17</v>
      </c>
    </row>
    <row r="12" spans="1:6">
      <c r="A12" s="4">
        <v>24</v>
      </c>
      <c r="B12" s="4">
        <v>8.15</v>
      </c>
    </row>
    <row r="13" spans="1:6">
      <c r="A13" s="4">
        <v>25</v>
      </c>
      <c r="B13" s="4">
        <v>7.91</v>
      </c>
    </row>
    <row r="14" spans="1:6">
      <c r="A14" s="4">
        <v>27</v>
      </c>
      <c r="B14" s="4">
        <v>8.09</v>
      </c>
    </row>
    <row r="15" spans="1:6">
      <c r="A15" s="4">
        <v>24</v>
      </c>
      <c r="B15" s="4">
        <v>8.09</v>
      </c>
    </row>
    <row r="16" spans="1:6">
      <c r="A16" s="4">
        <v>24</v>
      </c>
      <c r="B16" s="4">
        <v>8.09</v>
      </c>
    </row>
    <row r="17" spans="1:2">
      <c r="A17" s="4">
        <v>25</v>
      </c>
      <c r="B17" s="4">
        <v>8.11</v>
      </c>
    </row>
    <row r="18" spans="1:2">
      <c r="A18" s="4">
        <v>27</v>
      </c>
      <c r="B18" s="4">
        <v>8.15</v>
      </c>
    </row>
    <row r="19" spans="1:2">
      <c r="A19" s="4">
        <v>23</v>
      </c>
      <c r="B19" s="4">
        <v>7.96</v>
      </c>
    </row>
    <row r="20" spans="1:2">
      <c r="A20" s="4">
        <v>31</v>
      </c>
      <c r="B20" s="4">
        <v>8.3000000000000007</v>
      </c>
    </row>
    <row r="21" spans="1:2">
      <c r="A21" s="4">
        <v>25</v>
      </c>
      <c r="B21" s="4">
        <v>8.25</v>
      </c>
    </row>
    <row r="22" spans="1:2">
      <c r="A22" s="4">
        <v>24</v>
      </c>
      <c r="B22" s="4">
        <v>7.99</v>
      </c>
    </row>
    <row r="23" spans="1:2">
      <c r="A23" s="4">
        <v>22</v>
      </c>
      <c r="B23" s="4">
        <v>8.07</v>
      </c>
    </row>
    <row r="24" spans="1:2">
      <c r="A24" s="4">
        <v>27</v>
      </c>
      <c r="B24" s="4">
        <v>7.99</v>
      </c>
    </row>
    <row r="25" spans="1:2">
      <c r="A25" s="4">
        <v>22</v>
      </c>
      <c r="B25" s="4">
        <v>7.81</v>
      </c>
    </row>
    <row r="26" spans="1:2">
      <c r="A26" s="4">
        <v>25</v>
      </c>
      <c r="B26" s="4">
        <v>7.8</v>
      </c>
    </row>
    <row r="27" spans="1:2">
      <c r="A27" s="4">
        <v>25</v>
      </c>
      <c r="B27" s="4">
        <v>7.93</v>
      </c>
    </row>
    <row r="28" spans="1:2">
      <c r="A28" s="4">
        <v>24</v>
      </c>
      <c r="B28" s="4">
        <v>7.94</v>
      </c>
    </row>
    <row r="29" spans="1:2">
      <c r="A29" s="4">
        <v>24</v>
      </c>
      <c r="B29" s="4">
        <v>7.86</v>
      </c>
    </row>
    <row r="30" spans="1:2">
      <c r="A30" s="4">
        <v>23</v>
      </c>
      <c r="B30" s="4">
        <v>7.93</v>
      </c>
    </row>
    <row r="31" spans="1:2">
      <c r="A31" s="4">
        <v>27</v>
      </c>
      <c r="B31" s="4">
        <v>8.06</v>
      </c>
    </row>
    <row r="32" spans="1:2">
      <c r="A32" s="4">
        <v>21</v>
      </c>
      <c r="B32" s="4">
        <v>8.08</v>
      </c>
    </row>
    <row r="33" spans="1:2">
      <c r="A33" s="4">
        <v>24</v>
      </c>
      <c r="B33" s="4">
        <v>7.99</v>
      </c>
    </row>
    <row r="34" spans="1:2">
      <c r="A34" s="4">
        <v>25</v>
      </c>
      <c r="B34" s="4">
        <v>8.0399999999999991</v>
      </c>
    </row>
    <row r="35" spans="1:2">
      <c r="A35" s="4">
        <v>24</v>
      </c>
      <c r="B35" s="4">
        <v>8.0500000000000007</v>
      </c>
    </row>
    <row r="36" spans="1:2">
      <c r="A36" s="4">
        <v>25</v>
      </c>
      <c r="B36" s="4">
        <v>8.1300000000000008</v>
      </c>
    </row>
    <row r="37" spans="1:2">
      <c r="A37" s="4">
        <v>23</v>
      </c>
      <c r="B37" s="4">
        <v>8.1999999999999993</v>
      </c>
    </row>
    <row r="38" spans="1:2">
      <c r="A38" s="4">
        <v>23</v>
      </c>
      <c r="B38" s="4">
        <v>8.19</v>
      </c>
    </row>
    <row r="39" spans="1:2">
      <c r="A39" s="4">
        <v>23</v>
      </c>
      <c r="B39" s="4">
        <v>7.98</v>
      </c>
    </row>
    <row r="40" spans="1:2">
      <c r="A40" s="4">
        <v>22</v>
      </c>
      <c r="B40" s="4">
        <v>7.94</v>
      </c>
    </row>
    <row r="41" spans="1:2">
      <c r="A41" s="4">
        <v>21</v>
      </c>
      <c r="B41" s="4">
        <v>7.82</v>
      </c>
    </row>
    <row r="42" spans="1:2">
      <c r="A42" s="4">
        <v>26</v>
      </c>
      <c r="B42" s="4">
        <v>8.08</v>
      </c>
    </row>
    <row r="43" spans="1:2">
      <c r="A43" s="4">
        <v>23</v>
      </c>
      <c r="B43" s="4">
        <v>8.08</v>
      </c>
    </row>
    <row r="44" spans="1:2">
      <c r="A44" s="4">
        <v>25</v>
      </c>
      <c r="B44" s="4">
        <v>8.07</v>
      </c>
    </row>
    <row r="45" spans="1:2">
      <c r="A45" s="4">
        <v>24</v>
      </c>
      <c r="B45" s="4">
        <v>8.06</v>
      </c>
    </row>
    <row r="46" spans="1:2">
      <c r="A46" s="4">
        <v>20</v>
      </c>
      <c r="B46" s="4">
        <v>7.88</v>
      </c>
    </row>
    <row r="47" spans="1:2">
      <c r="A47" s="4">
        <v>24</v>
      </c>
      <c r="B47" s="4">
        <v>7.88</v>
      </c>
    </row>
    <row r="48" spans="1:2">
      <c r="A48" s="4">
        <v>24</v>
      </c>
      <c r="B48" s="4">
        <v>7.93</v>
      </c>
    </row>
    <row r="49" spans="1:2">
      <c r="A49" s="4">
        <v>22</v>
      </c>
      <c r="B49" s="4">
        <v>7.97</v>
      </c>
    </row>
    <row r="50" spans="1:2" ht="16" thickBot="1">
      <c r="A50" s="3">
        <v>23</v>
      </c>
      <c r="B50" s="3">
        <v>7.96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546E-E5F2-8B4E-92C3-C1D72A82C290}">
  <dimension ref="A1:F50"/>
  <sheetViews>
    <sheetView zoomScale="150" workbookViewId="0">
      <selection activeCell="E18" sqref="E18"/>
    </sheetView>
  </sheetViews>
  <sheetFormatPr baseColWidth="10" defaultRowHeight="15.5"/>
  <sheetData>
    <row r="1" spans="1:6">
      <c r="A1" s="4">
        <v>20</v>
      </c>
      <c r="B1" s="4">
        <v>7.77</v>
      </c>
    </row>
    <row r="2" spans="1:6">
      <c r="A2" s="4">
        <v>23</v>
      </c>
      <c r="B2" s="4">
        <v>7.94</v>
      </c>
      <c r="D2" t="s">
        <v>37</v>
      </c>
      <c r="E2">
        <f>CORREL(A:A,B:B)</f>
        <v>0.68536298372483329</v>
      </c>
      <c r="F2" t="s">
        <v>41</v>
      </c>
    </row>
    <row r="3" spans="1:6">
      <c r="A3" s="4">
        <v>26</v>
      </c>
      <c r="B3" s="4">
        <v>8.02</v>
      </c>
    </row>
    <row r="4" spans="1:6">
      <c r="A4" s="4">
        <v>27</v>
      </c>
      <c r="B4" s="4">
        <v>8.0299999999999994</v>
      </c>
      <c r="D4" t="s">
        <v>42</v>
      </c>
    </row>
    <row r="5" spans="1:6">
      <c r="A5" s="4">
        <v>25</v>
      </c>
      <c r="B5" s="4">
        <v>8.08</v>
      </c>
    </row>
    <row r="6" spans="1:6">
      <c r="A6" s="4">
        <v>26</v>
      </c>
      <c r="B6" s="4">
        <v>8.06</v>
      </c>
      <c r="D6" t="s">
        <v>43</v>
      </c>
    </row>
    <row r="7" spans="1:6">
      <c r="A7" s="4">
        <v>26</v>
      </c>
      <c r="B7" s="4">
        <v>8.07</v>
      </c>
    </row>
    <row r="8" spans="1:6">
      <c r="A8" s="4">
        <v>29</v>
      </c>
      <c r="B8" s="4">
        <v>8.26</v>
      </c>
    </row>
    <row r="9" spans="1:6">
      <c r="A9" s="4">
        <v>20</v>
      </c>
      <c r="B9" s="4">
        <v>8.1199999999999992</v>
      </c>
    </row>
    <row r="10" spans="1:6">
      <c r="A10" s="4">
        <v>24</v>
      </c>
      <c r="B10" s="4">
        <v>7.96</v>
      </c>
    </row>
    <row r="11" spans="1:6">
      <c r="A11" s="4">
        <v>23</v>
      </c>
      <c r="B11" s="4">
        <v>7.98</v>
      </c>
    </row>
    <row r="12" spans="1:6">
      <c r="A12" s="4">
        <v>23</v>
      </c>
      <c r="B12" s="4">
        <v>7.99</v>
      </c>
    </row>
    <row r="13" spans="1:6">
      <c r="A13" s="4">
        <v>22</v>
      </c>
      <c r="B13" s="4">
        <v>7.85</v>
      </c>
    </row>
    <row r="14" spans="1:6">
      <c r="A14" s="4">
        <v>23</v>
      </c>
      <c r="B14" s="4">
        <v>8.02</v>
      </c>
    </row>
    <row r="15" spans="1:6">
      <c r="A15" s="4">
        <v>30</v>
      </c>
      <c r="B15" s="4">
        <v>8.8800000000000008</v>
      </c>
    </row>
    <row r="16" spans="1:6">
      <c r="A16" s="4">
        <v>24</v>
      </c>
      <c r="B16" s="4">
        <v>8.1199999999999992</v>
      </c>
    </row>
    <row r="17" spans="1:2">
      <c r="A17" s="4">
        <v>22</v>
      </c>
      <c r="B17" s="4">
        <v>8.11</v>
      </c>
    </row>
    <row r="18" spans="1:2">
      <c r="A18" s="4">
        <v>21</v>
      </c>
      <c r="B18" s="4">
        <v>7.99</v>
      </c>
    </row>
    <row r="19" spans="1:2">
      <c r="A19" s="4">
        <v>21</v>
      </c>
      <c r="B19" s="4">
        <v>7.99</v>
      </c>
    </row>
    <row r="20" spans="1:2">
      <c r="A20" s="4">
        <v>24</v>
      </c>
      <c r="B20" s="4">
        <v>8.0500000000000007</v>
      </c>
    </row>
    <row r="21" spans="1:2">
      <c r="A21" s="4">
        <v>24</v>
      </c>
      <c r="B21" s="4">
        <v>8.15</v>
      </c>
    </row>
    <row r="22" spans="1:2">
      <c r="A22" s="4">
        <v>25</v>
      </c>
      <c r="B22" s="4">
        <v>8.1999999999999993</v>
      </c>
    </row>
    <row r="23" spans="1:2">
      <c r="A23" s="4">
        <v>30</v>
      </c>
      <c r="B23" s="4">
        <v>8.2799999999999994</v>
      </c>
    </row>
    <row r="24" spans="1:2">
      <c r="A24" s="4">
        <v>20</v>
      </c>
      <c r="B24" s="4">
        <v>7.81</v>
      </c>
    </row>
    <row r="25" spans="1:2">
      <c r="A25" s="4">
        <v>21</v>
      </c>
      <c r="B25" s="4">
        <v>7.84</v>
      </c>
    </row>
    <row r="26" spans="1:2">
      <c r="A26" s="4">
        <v>23</v>
      </c>
      <c r="B26" s="4">
        <v>7.92</v>
      </c>
    </row>
    <row r="27" spans="1:2">
      <c r="A27" s="4">
        <v>21</v>
      </c>
      <c r="B27" s="4">
        <v>7.9</v>
      </c>
    </row>
    <row r="28" spans="1:2">
      <c r="A28" s="4">
        <v>21</v>
      </c>
      <c r="B28" s="4">
        <v>7.87</v>
      </c>
    </row>
    <row r="29" spans="1:2">
      <c r="A29" s="4">
        <v>27</v>
      </c>
      <c r="B29" s="4">
        <v>7.97</v>
      </c>
    </row>
    <row r="30" spans="1:2">
      <c r="A30" s="4">
        <v>22</v>
      </c>
      <c r="B30" s="4">
        <v>7.88</v>
      </c>
    </row>
    <row r="31" spans="1:2">
      <c r="A31" s="4">
        <v>23</v>
      </c>
      <c r="B31" s="4">
        <v>8.02</v>
      </c>
    </row>
    <row r="32" spans="1:2">
      <c r="A32" s="4">
        <v>22</v>
      </c>
      <c r="B32" s="4">
        <v>8.02</v>
      </c>
    </row>
    <row r="33" spans="1:2">
      <c r="A33" s="4">
        <v>24</v>
      </c>
      <c r="B33" s="4">
        <v>7.95</v>
      </c>
    </row>
    <row r="34" spans="1:2">
      <c r="A34" s="4">
        <v>21</v>
      </c>
      <c r="B34" s="4">
        <v>7.7</v>
      </c>
    </row>
    <row r="35" spans="1:2">
      <c r="A35" s="4">
        <v>25</v>
      </c>
      <c r="B35" s="4">
        <v>7.89</v>
      </c>
    </row>
    <row r="36" spans="1:2">
      <c r="A36" s="4">
        <v>24</v>
      </c>
      <c r="B36" s="4">
        <v>8.01</v>
      </c>
    </row>
    <row r="37" spans="1:2">
      <c r="A37" s="4">
        <v>24</v>
      </c>
      <c r="B37" s="4">
        <v>8.11</v>
      </c>
    </row>
    <row r="38" spans="1:2">
      <c r="A38" s="4">
        <v>23</v>
      </c>
      <c r="B38" s="4">
        <v>7.95</v>
      </c>
    </row>
    <row r="39" spans="1:2">
      <c r="A39" s="4">
        <v>23</v>
      </c>
      <c r="B39" s="4">
        <v>8.02</v>
      </c>
    </row>
    <row r="40" spans="1:2">
      <c r="A40" s="4">
        <v>23</v>
      </c>
      <c r="B40" s="4">
        <v>8.07</v>
      </c>
    </row>
    <row r="41" spans="1:2">
      <c r="A41" s="4">
        <v>22</v>
      </c>
      <c r="B41" s="4">
        <v>7.94</v>
      </c>
    </row>
    <row r="42" spans="1:2">
      <c r="A42" s="4">
        <v>24</v>
      </c>
      <c r="B42" s="4">
        <v>8.0399999999999991</v>
      </c>
    </row>
    <row r="43" spans="1:2">
      <c r="A43" s="4">
        <v>25</v>
      </c>
      <c r="B43" s="4">
        <v>8.0500000000000007</v>
      </c>
    </row>
    <row r="44" spans="1:2">
      <c r="A44" s="4">
        <v>22</v>
      </c>
      <c r="B44" s="4">
        <v>7.96</v>
      </c>
    </row>
    <row r="45" spans="1:2">
      <c r="A45" s="4">
        <v>23</v>
      </c>
      <c r="B45" s="4">
        <v>7.97</v>
      </c>
    </row>
    <row r="46" spans="1:2">
      <c r="A46" s="4">
        <v>23</v>
      </c>
      <c r="B46" s="4">
        <v>7.78</v>
      </c>
    </row>
    <row r="47" spans="1:2">
      <c r="A47" s="4">
        <v>26</v>
      </c>
      <c r="B47" s="4">
        <v>8.01</v>
      </c>
    </row>
    <row r="48" spans="1:2">
      <c r="A48" s="4">
        <v>22</v>
      </c>
      <c r="B48" s="4">
        <v>7.81</v>
      </c>
    </row>
    <row r="49" spans="1:2">
      <c r="A49" s="4">
        <v>21</v>
      </c>
      <c r="B49" s="4">
        <v>7.73</v>
      </c>
    </row>
    <row r="50" spans="1:2" ht="16" thickBot="1">
      <c r="A50" s="3">
        <v>24</v>
      </c>
      <c r="B50" s="3">
        <v>7.85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A4B6-EF7B-184D-843F-A98FCCA6AF6D}">
  <dimension ref="A1:F50"/>
  <sheetViews>
    <sheetView zoomScale="150" workbookViewId="0">
      <selection activeCell="M24" sqref="M24"/>
    </sheetView>
  </sheetViews>
  <sheetFormatPr baseColWidth="10" defaultRowHeight="15.5"/>
  <sheetData>
    <row r="1" spans="1:6">
      <c r="A1" s="4">
        <v>27</v>
      </c>
      <c r="B1" s="6">
        <v>8.15</v>
      </c>
    </row>
    <row r="2" spans="1:6">
      <c r="A2" s="4">
        <v>25</v>
      </c>
      <c r="B2" s="6">
        <v>8.15</v>
      </c>
      <c r="D2" t="s">
        <v>37</v>
      </c>
      <c r="E2">
        <f>CORREL(A:A,B:B)</f>
        <v>0.54225528083231556</v>
      </c>
      <c r="F2" t="s">
        <v>40</v>
      </c>
    </row>
    <row r="3" spans="1:6">
      <c r="A3" s="4">
        <v>29</v>
      </c>
      <c r="B3" s="6">
        <v>8.16</v>
      </c>
    </row>
    <row r="4" spans="1:6">
      <c r="A4" s="4">
        <v>28</v>
      </c>
      <c r="B4" s="6">
        <v>8.27</v>
      </c>
      <c r="D4" t="s">
        <v>42</v>
      </c>
    </row>
    <row r="5" spans="1:6">
      <c r="A5" s="4">
        <v>24</v>
      </c>
      <c r="B5" s="6">
        <v>8.1999999999999993</v>
      </c>
    </row>
    <row r="6" spans="1:6">
      <c r="A6" s="4">
        <v>27</v>
      </c>
      <c r="B6" s="6">
        <v>8.08</v>
      </c>
      <c r="D6" t="s">
        <v>43</v>
      </c>
    </row>
    <row r="7" spans="1:6">
      <c r="A7" s="4">
        <v>23</v>
      </c>
      <c r="B7" s="6">
        <v>8.08</v>
      </c>
    </row>
    <row r="8" spans="1:6">
      <c r="A8" s="4">
        <v>25</v>
      </c>
      <c r="B8" s="6">
        <v>8.01</v>
      </c>
    </row>
    <row r="9" spans="1:6">
      <c r="A9" s="4">
        <v>26</v>
      </c>
      <c r="B9" s="6">
        <v>7.96</v>
      </c>
    </row>
    <row r="10" spans="1:6">
      <c r="A10" s="4">
        <v>27</v>
      </c>
      <c r="B10" s="6">
        <v>8.0299999999999994</v>
      </c>
    </row>
    <row r="11" spans="1:6">
      <c r="A11" s="4">
        <v>25</v>
      </c>
      <c r="B11" s="6">
        <v>7.99</v>
      </c>
    </row>
    <row r="12" spans="1:6">
      <c r="A12" s="4">
        <v>21</v>
      </c>
      <c r="B12" s="6">
        <v>8.0299999999999994</v>
      </c>
    </row>
    <row r="13" spans="1:6">
      <c r="A13" s="4">
        <v>26</v>
      </c>
      <c r="B13" s="6">
        <v>8.11</v>
      </c>
    </row>
    <row r="14" spans="1:6">
      <c r="A14" s="4">
        <v>21</v>
      </c>
      <c r="B14" s="6">
        <v>8.02</v>
      </c>
    </row>
    <row r="15" spans="1:6">
      <c r="A15" s="4">
        <v>24</v>
      </c>
      <c r="B15" s="6">
        <v>8.02</v>
      </c>
    </row>
    <row r="16" spans="1:6">
      <c r="A16" s="4">
        <v>21</v>
      </c>
      <c r="B16" s="6">
        <v>8.01</v>
      </c>
    </row>
    <row r="17" spans="1:2">
      <c r="A17" s="4">
        <v>24</v>
      </c>
      <c r="B17" s="6">
        <v>7.93</v>
      </c>
    </row>
    <row r="18" spans="1:2">
      <c r="A18" s="4">
        <v>25</v>
      </c>
      <c r="B18" s="6">
        <v>8.0399999999999991</v>
      </c>
    </row>
    <row r="19" spans="1:2">
      <c r="A19" s="4">
        <v>28</v>
      </c>
      <c r="B19" s="6">
        <v>8.0399999999999991</v>
      </c>
    </row>
    <row r="20" spans="1:2">
      <c r="A20" s="4">
        <v>22</v>
      </c>
      <c r="B20" s="6">
        <v>7.99</v>
      </c>
    </row>
    <row r="21" spans="1:2">
      <c r="A21" s="4">
        <v>22</v>
      </c>
      <c r="B21" s="6">
        <v>7.99</v>
      </c>
    </row>
    <row r="22" spans="1:2">
      <c r="A22" s="4">
        <v>24</v>
      </c>
      <c r="B22" s="6">
        <v>8</v>
      </c>
    </row>
    <row r="23" spans="1:2">
      <c r="A23" s="4">
        <v>23</v>
      </c>
      <c r="B23" s="6">
        <v>7.99</v>
      </c>
    </row>
    <row r="24" spans="1:2">
      <c r="A24" s="4">
        <v>25</v>
      </c>
      <c r="B24" s="6">
        <v>8</v>
      </c>
    </row>
    <row r="25" spans="1:2">
      <c r="A25" s="4">
        <v>22</v>
      </c>
      <c r="B25" s="6">
        <v>7.97</v>
      </c>
    </row>
    <row r="26" spans="1:2">
      <c r="A26" s="4">
        <v>25</v>
      </c>
      <c r="B26" s="6">
        <v>8.01</v>
      </c>
    </row>
    <row r="27" spans="1:2">
      <c r="A27" s="4">
        <v>21</v>
      </c>
      <c r="B27" s="6">
        <v>8.01</v>
      </c>
    </row>
    <row r="28" spans="1:2">
      <c r="A28" s="4">
        <v>22</v>
      </c>
      <c r="B28" s="6">
        <v>7.66</v>
      </c>
    </row>
    <row r="29" spans="1:2">
      <c r="A29" s="4">
        <v>21</v>
      </c>
      <c r="B29" s="6">
        <v>7.8</v>
      </c>
    </row>
    <row r="30" spans="1:2">
      <c r="A30" s="4">
        <v>24</v>
      </c>
      <c r="B30" s="6">
        <v>7.89</v>
      </c>
    </row>
    <row r="31" spans="1:2">
      <c r="A31" s="4">
        <v>22</v>
      </c>
      <c r="B31" s="6">
        <v>7.99</v>
      </c>
    </row>
    <row r="32" spans="1:2">
      <c r="A32" s="4">
        <v>30</v>
      </c>
      <c r="B32" s="6">
        <v>8.02</v>
      </c>
    </row>
    <row r="33" spans="1:2">
      <c r="A33" s="4">
        <v>21</v>
      </c>
      <c r="B33" s="6">
        <v>7.92</v>
      </c>
    </row>
    <row r="34" spans="1:2">
      <c r="A34" s="4">
        <v>25</v>
      </c>
      <c r="B34" s="6">
        <v>7.99</v>
      </c>
    </row>
    <row r="35" spans="1:2">
      <c r="A35" s="4">
        <v>29</v>
      </c>
      <c r="B35" s="15"/>
    </row>
    <row r="36" spans="1:2">
      <c r="A36" s="4">
        <v>26</v>
      </c>
      <c r="B36" s="15"/>
    </row>
    <row r="37" spans="1:2">
      <c r="A37" s="4">
        <v>23</v>
      </c>
      <c r="B37" s="15"/>
    </row>
    <row r="38" spans="1:2">
      <c r="A38" s="4">
        <v>24</v>
      </c>
      <c r="B38" s="6">
        <v>7.91</v>
      </c>
    </row>
    <row r="39" spans="1:2">
      <c r="A39" s="4">
        <v>24</v>
      </c>
      <c r="B39" s="6">
        <v>7.96</v>
      </c>
    </row>
    <row r="40" spans="1:2">
      <c r="A40" s="4">
        <v>23</v>
      </c>
      <c r="B40" s="6">
        <v>7.7</v>
      </c>
    </row>
    <row r="41" spans="1:2">
      <c r="A41" s="4">
        <v>24</v>
      </c>
      <c r="B41" s="6">
        <v>8.01</v>
      </c>
    </row>
    <row r="42" spans="1:2">
      <c r="A42" s="4">
        <v>26</v>
      </c>
      <c r="B42" s="6">
        <v>8.08</v>
      </c>
    </row>
    <row r="43" spans="1:2">
      <c r="A43" s="4">
        <v>24</v>
      </c>
      <c r="B43" s="6">
        <v>7.92</v>
      </c>
    </row>
    <row r="44" spans="1:2">
      <c r="A44" s="4">
        <v>20</v>
      </c>
      <c r="B44" s="6">
        <v>7.83</v>
      </c>
    </row>
    <row r="45" spans="1:2">
      <c r="A45" s="4">
        <v>27</v>
      </c>
      <c r="B45" s="6">
        <v>8.0299999999999994</v>
      </c>
    </row>
    <row r="46" spans="1:2">
      <c r="A46" s="4">
        <v>22</v>
      </c>
      <c r="B46" s="6">
        <v>7.97</v>
      </c>
    </row>
    <row r="47" spans="1:2">
      <c r="A47" s="4">
        <v>25</v>
      </c>
      <c r="B47" s="6">
        <v>7.97</v>
      </c>
    </row>
    <row r="48" spans="1:2">
      <c r="A48" s="4">
        <v>26</v>
      </c>
      <c r="B48" s="6">
        <v>7.91</v>
      </c>
    </row>
    <row r="49" spans="1:2">
      <c r="A49" s="4">
        <v>22</v>
      </c>
      <c r="B49" s="6">
        <v>7.65</v>
      </c>
    </row>
    <row r="50" spans="1:2" ht="16" thickBot="1">
      <c r="A50" s="3">
        <v>20</v>
      </c>
      <c r="B50" s="1">
        <v>7.69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Tamping-Test</vt:lpstr>
      <vt:lpstr>Rohdaten</vt:lpstr>
      <vt:lpstr>Varianzanalyse Durchlaufzeit</vt:lpstr>
      <vt:lpstr>Varianzanalyse TDS-Werte</vt:lpstr>
      <vt:lpstr>Korrelation 10 Kg Zeit TDS</vt:lpstr>
      <vt:lpstr>Korrelation 15 Kg Zeit TDS</vt:lpstr>
      <vt:lpstr>Korrelation 20 Kg Zeit TDS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Hohlmann</dc:creator>
  <cp:lastModifiedBy>Benjamin Hohlmann</cp:lastModifiedBy>
  <dcterms:created xsi:type="dcterms:W3CDTF">2021-02-03T15:54:08Z</dcterms:created>
  <dcterms:modified xsi:type="dcterms:W3CDTF">2021-05-01T14:22:16Z</dcterms:modified>
</cp:coreProperties>
</file>